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PRZETARG  LUKS_12_2020\K.O. PRZEDMIAR EXCEL\"/>
    </mc:Choice>
  </mc:AlternateContent>
  <xr:revisionPtr revIDLastSave="0" documentId="13_ncr:1_{B98C67CD-87BA-485B-BED1-C9E927ADD407}" xr6:coauthVersionLast="45" xr6:coauthVersionMax="45" xr10:uidLastSave="{00000000-0000-0000-0000-000000000000}"/>
  <bookViews>
    <workbookView xWindow="-110" yWindow="-110" windowWidth="19420" windowHeight="10420" activeTab="2" xr2:uid="{00000000-000D-0000-FFFF-FFFF00000000}"/>
  </bookViews>
  <sheets>
    <sheet name="Tabela" sheetId="1" r:id="rId1"/>
    <sheet name="Kosztorys" sheetId="2" r:id="rId2"/>
    <sheet name="Przedmiar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0" i="3" l="1"/>
  <c r="G244" i="3"/>
  <c r="G242" i="3"/>
  <c r="G236" i="3"/>
  <c r="G234" i="3"/>
  <c r="G232" i="3"/>
  <c r="G230" i="3"/>
  <c r="G228" i="3"/>
  <c r="G214" i="3"/>
  <c r="G210" i="3"/>
  <c r="G202" i="3"/>
  <c r="G198" i="3"/>
  <c r="G192" i="3"/>
  <c r="G185" i="3"/>
  <c r="G182" i="3"/>
  <c r="G179" i="3"/>
  <c r="G174" i="3"/>
  <c r="G172" i="3"/>
  <c r="G169" i="3"/>
  <c r="G165" i="3"/>
  <c r="G163" i="3"/>
  <c r="G145" i="3"/>
  <c r="G143" i="3"/>
  <c r="G125" i="3"/>
  <c r="G107" i="3"/>
  <c r="G99" i="3"/>
  <c r="G93" i="3"/>
  <c r="G91" i="3"/>
  <c r="G84" i="3"/>
  <c r="G76" i="3"/>
  <c r="G65" i="3"/>
  <c r="G57" i="3"/>
  <c r="G46" i="3"/>
  <c r="G38" i="3"/>
  <c r="G31" i="3"/>
  <c r="G13" i="3"/>
  <c r="T102" i="2"/>
  <c r="S102" i="2"/>
  <c r="W101" i="2"/>
  <c r="X101" i="2" s="1"/>
  <c r="V101" i="2"/>
  <c r="U101" i="2"/>
  <c r="T101" i="2"/>
  <c r="S101" i="2"/>
  <c r="R101" i="2"/>
  <c r="Q101" i="2"/>
  <c r="O101" i="2"/>
  <c r="X100" i="2"/>
  <c r="V100" i="2"/>
  <c r="U100" i="2"/>
  <c r="T100" i="2"/>
  <c r="S100" i="2"/>
  <c r="R100" i="2"/>
  <c r="Q100" i="2"/>
  <c r="O100" i="2"/>
  <c r="W100" i="2" s="1"/>
  <c r="W99" i="2"/>
  <c r="X99" i="2" s="1"/>
  <c r="V99" i="2"/>
  <c r="U99" i="2"/>
  <c r="T99" i="2"/>
  <c r="S99" i="2"/>
  <c r="R99" i="2"/>
  <c r="Q99" i="2"/>
  <c r="O99" i="2"/>
  <c r="W98" i="2"/>
  <c r="X98" i="2" s="1"/>
  <c r="V98" i="2"/>
  <c r="U98" i="2"/>
  <c r="T98" i="2"/>
  <c r="S98" i="2"/>
  <c r="R98" i="2"/>
  <c r="Q98" i="2"/>
  <c r="O98" i="2"/>
  <c r="W97" i="2"/>
  <c r="W102" i="2" s="1"/>
  <c r="V97" i="2"/>
  <c r="V102" i="2" s="1"/>
  <c r="U97" i="2"/>
  <c r="T97" i="2"/>
  <c r="S97" i="2"/>
  <c r="R97" i="2"/>
  <c r="R102" i="2" s="1"/>
  <c r="Q97" i="2"/>
  <c r="O97" i="2"/>
  <c r="U94" i="2"/>
  <c r="X93" i="2"/>
  <c r="V93" i="2"/>
  <c r="U93" i="2"/>
  <c r="T93" i="2"/>
  <c r="S93" i="2"/>
  <c r="R93" i="2"/>
  <c r="Q93" i="2"/>
  <c r="O93" i="2"/>
  <c r="W93" i="2" s="1"/>
  <c r="W92" i="2"/>
  <c r="X92" i="2" s="1"/>
  <c r="V92" i="2"/>
  <c r="U92" i="2"/>
  <c r="T92" i="2"/>
  <c r="S92" i="2"/>
  <c r="R92" i="2"/>
  <c r="Q92" i="2"/>
  <c r="O92" i="2"/>
  <c r="W91" i="2"/>
  <c r="X91" i="2" s="1"/>
  <c r="V91" i="2"/>
  <c r="U91" i="2"/>
  <c r="T91" i="2"/>
  <c r="S91" i="2"/>
  <c r="R91" i="2"/>
  <c r="Q91" i="2"/>
  <c r="O91" i="2"/>
  <c r="W90" i="2"/>
  <c r="X90" i="2" s="1"/>
  <c r="V90" i="2"/>
  <c r="U90" i="2"/>
  <c r="T90" i="2"/>
  <c r="S90" i="2"/>
  <c r="R90" i="2"/>
  <c r="Q90" i="2"/>
  <c r="O90" i="2"/>
  <c r="X89" i="2"/>
  <c r="V89" i="2"/>
  <c r="U89" i="2"/>
  <c r="T89" i="2"/>
  <c r="T94" i="2" s="1"/>
  <c r="S89" i="2"/>
  <c r="R89" i="2"/>
  <c r="Q89" i="2"/>
  <c r="O89" i="2"/>
  <c r="W89" i="2" s="1"/>
  <c r="W88" i="2"/>
  <c r="X88" i="2" s="1"/>
  <c r="V88" i="2"/>
  <c r="U88" i="2"/>
  <c r="T88" i="2"/>
  <c r="S88" i="2"/>
  <c r="R88" i="2"/>
  <c r="Q88" i="2"/>
  <c r="Q94" i="2" s="1"/>
  <c r="O88" i="2"/>
  <c r="W87" i="2"/>
  <c r="V87" i="2"/>
  <c r="U87" i="2"/>
  <c r="T87" i="2"/>
  <c r="S87" i="2"/>
  <c r="S94" i="2" s="1"/>
  <c r="R87" i="2"/>
  <c r="Q87" i="2"/>
  <c r="O87" i="2"/>
  <c r="S84" i="2"/>
  <c r="V83" i="2"/>
  <c r="U83" i="2"/>
  <c r="T83" i="2"/>
  <c r="S83" i="2"/>
  <c r="R83" i="2"/>
  <c r="Q83" i="2"/>
  <c r="O83" i="2"/>
  <c r="W83" i="2" s="1"/>
  <c r="X83" i="2" s="1"/>
  <c r="V82" i="2"/>
  <c r="V84" i="2" s="1"/>
  <c r="U82" i="2"/>
  <c r="U84" i="2" s="1"/>
  <c r="T82" i="2"/>
  <c r="T84" i="2" s="1"/>
  <c r="S82" i="2"/>
  <c r="R82" i="2"/>
  <c r="R84" i="2" s="1"/>
  <c r="Q82" i="2"/>
  <c r="Q84" i="2" s="1"/>
  <c r="O82" i="2"/>
  <c r="W82" i="2" s="1"/>
  <c r="W78" i="2"/>
  <c r="X78" i="2" s="1"/>
  <c r="V78" i="2"/>
  <c r="U78" i="2"/>
  <c r="T78" i="2"/>
  <c r="S78" i="2"/>
  <c r="R78" i="2"/>
  <c r="Q78" i="2"/>
  <c r="O78" i="2"/>
  <c r="W77" i="2"/>
  <c r="X77" i="2" s="1"/>
  <c r="V77" i="2"/>
  <c r="U77" i="2"/>
  <c r="T77" i="2"/>
  <c r="S77" i="2"/>
  <c r="R77" i="2"/>
  <c r="Q77" i="2"/>
  <c r="O77" i="2"/>
  <c r="W76" i="2"/>
  <c r="X76" i="2" s="1"/>
  <c r="V76" i="2"/>
  <c r="U76" i="2"/>
  <c r="T76" i="2"/>
  <c r="S76" i="2"/>
  <c r="R76" i="2"/>
  <c r="Q76" i="2"/>
  <c r="O76" i="2"/>
  <c r="X75" i="2"/>
  <c r="V75" i="2"/>
  <c r="U75" i="2"/>
  <c r="T75" i="2"/>
  <c r="S75" i="2"/>
  <c r="R75" i="2"/>
  <c r="Q75" i="2"/>
  <c r="O75" i="2"/>
  <c r="W75" i="2" s="1"/>
  <c r="W74" i="2"/>
  <c r="X74" i="2" s="1"/>
  <c r="V74" i="2"/>
  <c r="U74" i="2"/>
  <c r="U79" i="2" s="1"/>
  <c r="T74" i="2"/>
  <c r="S74" i="2"/>
  <c r="R74" i="2"/>
  <c r="Q74" i="2"/>
  <c r="Q79" i="2" s="1"/>
  <c r="O74" i="2"/>
  <c r="W73" i="2"/>
  <c r="X73" i="2" s="1"/>
  <c r="V73" i="2"/>
  <c r="V79" i="2" s="1"/>
  <c r="U73" i="2"/>
  <c r="T73" i="2"/>
  <c r="S73" i="2"/>
  <c r="R73" i="2"/>
  <c r="R79" i="2" s="1"/>
  <c r="Q73" i="2"/>
  <c r="O73" i="2"/>
  <c r="W72" i="2"/>
  <c r="W79" i="2" s="1"/>
  <c r="V72" i="2"/>
  <c r="U72" i="2"/>
  <c r="T72" i="2"/>
  <c r="T79" i="2" s="1"/>
  <c r="S72" i="2"/>
  <c r="S79" i="2" s="1"/>
  <c r="R72" i="2"/>
  <c r="Q72" i="2"/>
  <c r="O72" i="2"/>
  <c r="U67" i="2"/>
  <c r="Q67" i="2"/>
  <c r="X66" i="2"/>
  <c r="X67" i="2" s="1"/>
  <c r="V66" i="2"/>
  <c r="V67" i="2" s="1"/>
  <c r="U66" i="2"/>
  <c r="T66" i="2"/>
  <c r="T67" i="2" s="1"/>
  <c r="S66" i="2"/>
  <c r="S67" i="2" s="1"/>
  <c r="R66" i="2"/>
  <c r="R67" i="2" s="1"/>
  <c r="Q66" i="2"/>
  <c r="O66" i="2"/>
  <c r="W66" i="2" s="1"/>
  <c r="W67" i="2" s="1"/>
  <c r="U63" i="2"/>
  <c r="W62" i="2"/>
  <c r="X62" i="2" s="1"/>
  <c r="V62" i="2"/>
  <c r="U62" i="2"/>
  <c r="T62" i="2"/>
  <c r="S62" i="2"/>
  <c r="R62" i="2"/>
  <c r="Q62" i="2"/>
  <c r="O62" i="2"/>
  <c r="W61" i="2"/>
  <c r="X61" i="2" s="1"/>
  <c r="V61" i="2"/>
  <c r="V63" i="2" s="1"/>
  <c r="U61" i="2"/>
  <c r="T61" i="2"/>
  <c r="S61" i="2"/>
  <c r="R61" i="2"/>
  <c r="Q61" i="2"/>
  <c r="O61" i="2"/>
  <c r="W60" i="2"/>
  <c r="X60" i="2" s="1"/>
  <c r="V60" i="2"/>
  <c r="U60" i="2"/>
  <c r="T60" i="2"/>
  <c r="S60" i="2"/>
  <c r="R60" i="2"/>
  <c r="Q60" i="2"/>
  <c r="O60" i="2"/>
  <c r="X59" i="2"/>
  <c r="V59" i="2"/>
  <c r="U59" i="2"/>
  <c r="T59" i="2"/>
  <c r="S59" i="2"/>
  <c r="R59" i="2"/>
  <c r="Q59" i="2"/>
  <c r="O59" i="2"/>
  <c r="W59" i="2" s="1"/>
  <c r="W58" i="2"/>
  <c r="X58" i="2" s="1"/>
  <c r="V58" i="2"/>
  <c r="U58" i="2"/>
  <c r="T58" i="2"/>
  <c r="S58" i="2"/>
  <c r="R58" i="2"/>
  <c r="Q58" i="2"/>
  <c r="Q63" i="2" s="1"/>
  <c r="O58" i="2"/>
  <c r="W57" i="2"/>
  <c r="V57" i="2"/>
  <c r="U57" i="2"/>
  <c r="T57" i="2"/>
  <c r="T63" i="2" s="1"/>
  <c r="S57" i="2"/>
  <c r="S63" i="2" s="1"/>
  <c r="R57" i="2"/>
  <c r="R63" i="2" s="1"/>
  <c r="Q57" i="2"/>
  <c r="O57" i="2"/>
  <c r="S54" i="2"/>
  <c r="V53" i="2"/>
  <c r="U53" i="2"/>
  <c r="T53" i="2"/>
  <c r="T54" i="2" s="1"/>
  <c r="S53" i="2"/>
  <c r="R53" i="2"/>
  <c r="Q53" i="2"/>
  <c r="O53" i="2"/>
  <c r="W53" i="2" s="1"/>
  <c r="W52" i="2"/>
  <c r="X52" i="2" s="1"/>
  <c r="V52" i="2"/>
  <c r="V54" i="2" s="1"/>
  <c r="U52" i="2"/>
  <c r="U54" i="2" s="1"/>
  <c r="T52" i="2"/>
  <c r="S52" i="2"/>
  <c r="R52" i="2"/>
  <c r="R54" i="2" s="1"/>
  <c r="Q52" i="2"/>
  <c r="Q54" i="2" s="1"/>
  <c r="T49" i="2"/>
  <c r="W48" i="2"/>
  <c r="X48" i="2" s="1"/>
  <c r="V48" i="2"/>
  <c r="U48" i="2"/>
  <c r="T48" i="2"/>
  <c r="S48" i="2"/>
  <c r="R48" i="2"/>
  <c r="Q48" i="2"/>
  <c r="W47" i="2"/>
  <c r="V47" i="2"/>
  <c r="V49" i="2" s="1"/>
  <c r="U47" i="2"/>
  <c r="U49" i="2" s="1"/>
  <c r="T47" i="2"/>
  <c r="S47" i="2"/>
  <c r="S49" i="2" s="1"/>
  <c r="R47" i="2"/>
  <c r="R49" i="2" s="1"/>
  <c r="Q47" i="2"/>
  <c r="Q49" i="2" s="1"/>
  <c r="Q42" i="2"/>
  <c r="V41" i="2"/>
  <c r="U41" i="2"/>
  <c r="T41" i="2"/>
  <c r="T42" i="2" s="1"/>
  <c r="S41" i="2"/>
  <c r="R41" i="2"/>
  <c r="Q41" i="2"/>
  <c r="O41" i="2"/>
  <c r="W41" i="2" s="1"/>
  <c r="X41" i="2" s="1"/>
  <c r="W40" i="2"/>
  <c r="X40" i="2" s="1"/>
  <c r="V40" i="2"/>
  <c r="U40" i="2"/>
  <c r="U42" i="2" s="1"/>
  <c r="T40" i="2"/>
  <c r="S40" i="2"/>
  <c r="R40" i="2"/>
  <c r="Q40" i="2"/>
  <c r="O40" i="2"/>
  <c r="W39" i="2"/>
  <c r="X39" i="2" s="1"/>
  <c r="V39" i="2"/>
  <c r="U39" i="2"/>
  <c r="T39" i="2"/>
  <c r="S39" i="2"/>
  <c r="R39" i="2"/>
  <c r="Q39" i="2"/>
  <c r="O39" i="2"/>
  <c r="W38" i="2"/>
  <c r="X38" i="2" s="1"/>
  <c r="V38" i="2"/>
  <c r="U38" i="2"/>
  <c r="T38" i="2"/>
  <c r="S38" i="2"/>
  <c r="R38" i="2"/>
  <c r="Q38" i="2"/>
  <c r="O38" i="2"/>
  <c r="X37" i="2"/>
  <c r="V37" i="2"/>
  <c r="U37" i="2"/>
  <c r="T37" i="2"/>
  <c r="S37" i="2"/>
  <c r="R37" i="2"/>
  <c r="Q37" i="2"/>
  <c r="O37" i="2"/>
  <c r="W37" i="2" s="1"/>
  <c r="W36" i="2"/>
  <c r="V36" i="2"/>
  <c r="V42" i="2" s="1"/>
  <c r="U36" i="2"/>
  <c r="T36" i="2"/>
  <c r="S36" i="2"/>
  <c r="S42" i="2" s="1"/>
  <c r="R36" i="2"/>
  <c r="R42" i="2" s="1"/>
  <c r="Q36" i="2"/>
  <c r="O36" i="2"/>
  <c r="W32" i="2"/>
  <c r="X32" i="2" s="1"/>
  <c r="V32" i="2"/>
  <c r="U32" i="2"/>
  <c r="T32" i="2"/>
  <c r="S32" i="2"/>
  <c r="R32" i="2"/>
  <c r="Q32" i="2"/>
  <c r="O32" i="2"/>
  <c r="W31" i="2"/>
  <c r="X31" i="2" s="1"/>
  <c r="V31" i="2"/>
  <c r="U31" i="2"/>
  <c r="T31" i="2"/>
  <c r="S31" i="2"/>
  <c r="R31" i="2"/>
  <c r="Q31" i="2"/>
  <c r="O31" i="2"/>
  <c r="X30" i="2"/>
  <c r="V30" i="2"/>
  <c r="U30" i="2"/>
  <c r="T30" i="2"/>
  <c r="S30" i="2"/>
  <c r="R30" i="2"/>
  <c r="Q30" i="2"/>
  <c r="O30" i="2"/>
  <c r="W30" i="2" s="1"/>
  <c r="W29" i="2"/>
  <c r="X29" i="2" s="1"/>
  <c r="V29" i="2"/>
  <c r="U29" i="2"/>
  <c r="T29" i="2"/>
  <c r="S29" i="2"/>
  <c r="R29" i="2"/>
  <c r="R33" i="2" s="1"/>
  <c r="Q29" i="2"/>
  <c r="O29" i="2"/>
  <c r="W28" i="2"/>
  <c r="X28" i="2" s="1"/>
  <c r="V28" i="2"/>
  <c r="V33" i="2" s="1"/>
  <c r="U28" i="2"/>
  <c r="T28" i="2"/>
  <c r="S28" i="2"/>
  <c r="S33" i="2" s="1"/>
  <c r="R28" i="2"/>
  <c r="Q28" i="2"/>
  <c r="O28" i="2"/>
  <c r="V27" i="2"/>
  <c r="U27" i="2"/>
  <c r="U33" i="2" s="1"/>
  <c r="T27" i="2"/>
  <c r="T33" i="2" s="1"/>
  <c r="S27" i="2"/>
  <c r="R27" i="2"/>
  <c r="Q27" i="2"/>
  <c r="Q33" i="2" s="1"/>
  <c r="O27" i="2"/>
  <c r="W27" i="2" s="1"/>
  <c r="X23" i="2"/>
  <c r="V23" i="2"/>
  <c r="U23" i="2"/>
  <c r="T23" i="2"/>
  <c r="S23" i="2"/>
  <c r="R23" i="2"/>
  <c r="Q23" i="2"/>
  <c r="O23" i="2"/>
  <c r="W23" i="2" s="1"/>
  <c r="W22" i="2"/>
  <c r="X22" i="2" s="1"/>
  <c r="V22" i="2"/>
  <c r="U22" i="2"/>
  <c r="T22" i="2"/>
  <c r="S22" i="2"/>
  <c r="R22" i="2"/>
  <c r="Q22" i="2"/>
  <c r="O22" i="2"/>
  <c r="W21" i="2"/>
  <c r="X21" i="2" s="1"/>
  <c r="V21" i="2"/>
  <c r="U21" i="2"/>
  <c r="T21" i="2"/>
  <c r="S21" i="2"/>
  <c r="R21" i="2"/>
  <c r="Q21" i="2"/>
  <c r="O21" i="2"/>
  <c r="V20" i="2"/>
  <c r="U20" i="2"/>
  <c r="T20" i="2"/>
  <c r="S20" i="2"/>
  <c r="R20" i="2"/>
  <c r="Q20" i="2"/>
  <c r="O20" i="2"/>
  <c r="W20" i="2" s="1"/>
  <c r="X20" i="2" s="1"/>
  <c r="V19" i="2"/>
  <c r="U19" i="2"/>
  <c r="T19" i="2"/>
  <c r="S19" i="2"/>
  <c r="R19" i="2"/>
  <c r="Q19" i="2"/>
  <c r="O19" i="2"/>
  <c r="W19" i="2" s="1"/>
  <c r="X19" i="2" s="1"/>
  <c r="W18" i="2"/>
  <c r="V18" i="2"/>
  <c r="U18" i="2"/>
  <c r="T18" i="2"/>
  <c r="S18" i="2"/>
  <c r="R18" i="2"/>
  <c r="Q18" i="2"/>
  <c r="W17" i="2"/>
  <c r="X17" i="2" s="1"/>
  <c r="V17" i="2"/>
  <c r="U17" i="2"/>
  <c r="T17" i="2"/>
  <c r="S17" i="2"/>
  <c r="R17" i="2"/>
  <c r="Q17" i="2"/>
  <c r="O17" i="2"/>
  <c r="V16" i="2"/>
  <c r="U16" i="2"/>
  <c r="T16" i="2"/>
  <c r="T24" i="2" s="1"/>
  <c r="S16" i="2"/>
  <c r="R16" i="2"/>
  <c r="Q16" i="2"/>
  <c r="O16" i="2"/>
  <c r="W16" i="2" s="1"/>
  <c r="X16" i="2" s="1"/>
  <c r="W15" i="2"/>
  <c r="X15" i="2" s="1"/>
  <c r="V15" i="2"/>
  <c r="U15" i="2"/>
  <c r="T15" i="2"/>
  <c r="S15" i="2"/>
  <c r="R15" i="2"/>
  <c r="Q15" i="2"/>
  <c r="O15" i="2"/>
  <c r="X14" i="2"/>
  <c r="V14" i="2"/>
  <c r="U14" i="2"/>
  <c r="T14" i="2"/>
  <c r="S14" i="2"/>
  <c r="R14" i="2"/>
  <c r="Q14" i="2"/>
  <c r="O14" i="2"/>
  <c r="W14" i="2" s="1"/>
  <c r="W13" i="2"/>
  <c r="V13" i="2"/>
  <c r="V24" i="2" s="1"/>
  <c r="U13" i="2"/>
  <c r="U24" i="2" s="1"/>
  <c r="T13" i="2"/>
  <c r="S13" i="2"/>
  <c r="R13" i="2"/>
  <c r="R24" i="2" s="1"/>
  <c r="Q13" i="2"/>
  <c r="Q24" i="2" s="1"/>
  <c r="O13" i="2"/>
  <c r="I28" i="1"/>
  <c r="I27" i="1"/>
  <c r="I26" i="1"/>
  <c r="I25" i="1"/>
  <c r="I24" i="1"/>
  <c r="H24" i="1"/>
  <c r="G24" i="1"/>
  <c r="F24" i="1"/>
  <c r="E24" i="1"/>
  <c r="D24" i="1"/>
  <c r="C24" i="1"/>
  <c r="I23" i="1"/>
  <c r="I22" i="1"/>
  <c r="I20" i="1"/>
  <c r="I18" i="1"/>
  <c r="H16" i="1"/>
  <c r="H10" i="1" s="1"/>
  <c r="H30" i="1" s="1"/>
  <c r="G16" i="1"/>
  <c r="G10" i="1" s="1"/>
  <c r="G30" i="1" s="1"/>
  <c r="F16" i="1"/>
  <c r="E16" i="1"/>
  <c r="D16" i="1"/>
  <c r="C16" i="1"/>
  <c r="C10" i="1" s="1"/>
  <c r="C30" i="1" s="1"/>
  <c r="I15" i="1"/>
  <c r="I14" i="1"/>
  <c r="I12" i="1"/>
  <c r="F10" i="1"/>
  <c r="F30" i="1" s="1"/>
  <c r="E10" i="1"/>
  <c r="E30" i="1" s="1"/>
  <c r="D10" i="1"/>
  <c r="D30" i="1" s="1"/>
  <c r="W49" i="2" l="1"/>
  <c r="X47" i="2"/>
  <c r="X49" i="2" s="1"/>
  <c r="W84" i="2"/>
  <c r="T105" i="2"/>
  <c r="W33" i="2"/>
  <c r="X27" i="2"/>
  <c r="X33" i="2" s="1"/>
  <c r="W54" i="2"/>
  <c r="X53" i="2"/>
  <c r="X54" i="2" s="1"/>
  <c r="W63" i="2"/>
  <c r="X57" i="2"/>
  <c r="X63" i="2" s="1"/>
  <c r="W94" i="2"/>
  <c r="X87" i="2"/>
  <c r="X94" i="2" s="1"/>
  <c r="W42" i="2"/>
  <c r="X36" i="2"/>
  <c r="X42" i="2" s="1"/>
  <c r="I16" i="1"/>
  <c r="I10" i="1" s="1"/>
  <c r="I30" i="1" s="1"/>
  <c r="S24" i="2"/>
  <c r="S105" i="2" s="1"/>
  <c r="W24" i="2"/>
  <c r="W105" i="2" s="1"/>
  <c r="X13" i="2"/>
  <c r="X24" i="2" s="1"/>
  <c r="X105" i="2" s="1"/>
  <c r="X72" i="2"/>
  <c r="X79" i="2" s="1"/>
  <c r="X97" i="2"/>
  <c r="X102" i="2" s="1"/>
  <c r="X82" i="2"/>
  <c r="X84" i="2" s="1"/>
  <c r="R94" i="2"/>
  <c r="R105" i="2" s="1"/>
  <c r="V94" i="2"/>
  <c r="V105" i="2" s="1"/>
  <c r="Q102" i="2"/>
  <c r="Q105" i="2" s="1"/>
  <c r="U102" i="2"/>
  <c r="U105" i="2" s="1"/>
</calcChain>
</file>

<file path=xl/sharedStrings.xml><?xml version="1.0" encoding="utf-8"?>
<sst xmlns="http://schemas.openxmlformats.org/spreadsheetml/2006/main" count="951" uniqueCount="334">
  <si>
    <t>bud:</t>
  </si>
  <si>
    <t>Budowa budynku socjalno-biurowego oraz warsztatowo-garażowego wraz ze zbiornikiem bezodpływowym i infrastrukturą towarzyszącą</t>
  </si>
  <si>
    <t>ob:</t>
  </si>
  <si>
    <t>Biurowiec</t>
  </si>
  <si>
    <t>rob:</t>
  </si>
  <si>
    <t>Budowlane, instalacyjne gazowe, elektryczne</t>
  </si>
  <si>
    <t>Dział</t>
  </si>
  <si>
    <t>Nazwa</t>
  </si>
  <si>
    <t>R</t>
  </si>
  <si>
    <t>M</t>
  </si>
  <si>
    <t>T</t>
  </si>
  <si>
    <t>S</t>
  </si>
  <si>
    <t>K</t>
  </si>
  <si>
    <t>Z</t>
  </si>
  <si>
    <t>Ogółem</t>
  </si>
  <si>
    <t>Ogółem
(sykal)</t>
  </si>
  <si>
    <t>1.</t>
  </si>
  <si>
    <t/>
  </si>
  <si>
    <t>- pozycje uproszczone</t>
  </si>
  <si>
    <t>1.1.</t>
  </si>
  <si>
    <t xml:space="preserve">  Posadzki - parter - KOD CPV 45320000-6: Roboty izolacyjne, KOD CPV 45320000-6: Roboty izolacyjne, KOD CPV 45262423-2: Wykonywanie podkładów 
</t>
  </si>
  <si>
    <t xml:space="preserve">  - pozycje uproszczone</t>
  </si>
  <si>
    <t>1.2.</t>
  </si>
  <si>
    <t xml:space="preserve">  Posadzki - piętro - KOD CPV 45320000-6: Roboty izolacyjne, KOD CPV 45320000-6: Roboty izolacyjne, KOD CPV 45262423-2: Wykonywanie podkładów 
</t>
  </si>
  <si>
    <t>1.3.</t>
  </si>
  <si>
    <t xml:space="preserve">  Dach - kanały wentylacyjne - obróbki blacharski - KOD CPV 45260000-7: Roboty w zakresie wykonywania pokryc i konstrukcji dachowych i inne podobne roboty specjalistycze </t>
  </si>
  <si>
    <t>1.4.</t>
  </si>
  <si>
    <t xml:space="preserve">  Konstrukcje stalowe KOD CPV 45262400-5: Wnoszenie konstrukcji ze stali konstrukcyjnej</t>
  </si>
  <si>
    <t>1.4.1.</t>
  </si>
  <si>
    <t xml:space="preserve">    Podkonstrukcja pod centrale wentylacyjne NW-1 oraz NW-2</t>
  </si>
  <si>
    <t xml:space="preserve">    - pozycje uproszczone</t>
  </si>
  <si>
    <t>1.4.2.</t>
  </si>
  <si>
    <t xml:space="preserve">    Podkonstrukcja pod jednostki zewnętrzne instalacji freonowej  </t>
  </si>
  <si>
    <t>1.4.3.</t>
  </si>
  <si>
    <t xml:space="preserve">    Drabina zewnętrzna </t>
  </si>
  <si>
    <t>1.5.</t>
  </si>
  <si>
    <t xml:space="preserve">  Tablica T-1 KOD CPV 45310000-3: Roboty instalacyjne elektryczne</t>
  </si>
  <si>
    <t>2.</t>
  </si>
  <si>
    <t>Pomieszczenie kotłowni</t>
  </si>
  <si>
    <t>2.1.</t>
  </si>
  <si>
    <t xml:space="preserve">  Posadzki - KOD CPV 45320000-6: Roboty izolacyjne, KOD CPV 45262423-2: Wykonywanie podkładów, CPV 45431000-7: Kladzenie plytek 
</t>
  </si>
  <si>
    <t>2.2.</t>
  </si>
  <si>
    <t xml:space="preserve">  KOD CPV 45431000-7: Kladzenie płytek</t>
  </si>
  <si>
    <t>2.3.</t>
  </si>
  <si>
    <t xml:space="preserve">  KOD CPV 45333000-0: Roboty instalacyjne gazowe</t>
  </si>
  <si>
    <t>2.4.</t>
  </si>
  <si>
    <t xml:space="preserve">  KOD CPV 45311000-0: Roboty w zakresie okablowania oraz instalacji elektrycznych</t>
  </si>
  <si>
    <t>R A Z E M :</t>
  </si>
  <si>
    <t>Poz</t>
  </si>
  <si>
    <t>Symbol</t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</si>
  <si>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</si>
  <si>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</si>
  <si>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</si>
  <si>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</si>
  <si>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</si>
  <si>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</si>
  <si>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</si>
  <si>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</si>
  <si>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</si>
  <si>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</si>
  <si>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</si>
  <si>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</si>
  <si>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</si>
  <si>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</si>
  <si>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DZIAŁ  1.1</t>
  </si>
  <si>
    <t>Posadzki - parter - KOD CPV 45320000-6: Roboty izolacyjne, KOD CPV 45320000-6: Roboty izolacyjne, KOD CPV 45262423-2: Wykonywanie podkładów</t>
  </si>
  <si>
    <t>KNR  202-06-07-01-00</t>
  </si>
  <si>
    <t>STB-01</t>
  </si>
  <si>
    <t>Izolacja pozioma podposadzkowa z 2 warstw folii polietylenowej gr. 0,50mm</t>
  </si>
  <si>
    <t>m2</t>
  </si>
  <si>
    <t>KNR  202-06-09-03-00</t>
  </si>
  <si>
    <t>STB-02</t>
  </si>
  <si>
    <t>Izolacja pozioma z płyt styropianowych EPS-200 gr. 5cm na wierzchu konstrukcji na sucho</t>
  </si>
  <si>
    <t>Izolacja pozioma z płyt styropianowych EPS-200 gr. 10cm na wierzchu konstrukcji na sucho</t>
  </si>
  <si>
    <t>CEN  202-06-09-03-00</t>
  </si>
  <si>
    <t>Izolacja pozioma z płyt styropianowych EPS-200 gr. 12cm na wierzchu konstrukcji na sucho</t>
  </si>
  <si>
    <t>KNR  202-06-07-03-00</t>
  </si>
  <si>
    <t>Warstwa poślizgowa z 2 warstw folii PCV/PE gr.0,50mm</t>
  </si>
  <si>
    <t>CEN  202-11-06-01-00</t>
  </si>
  <si>
    <t>STB-03</t>
  </si>
  <si>
    <t>Posadzka anhydrytowa w pomieszczeniach ogrzewania podłogowego grub 5 cm</t>
  </si>
  <si>
    <t>KNR  202-11-06-01-00</t>
  </si>
  <si>
    <t>Posadzka cementowa grub 2,5 cm na ostro</t>
  </si>
  <si>
    <t>KNR  202-11-06-03-00</t>
  </si>
  <si>
    <t>Posadzka cementowa - dodatek za pogrubienie o 1 cm do 5,5cm</t>
  </si>
  <si>
    <t>Posadzka cementowa - dodatek za pogrubienie o 1 cm do 10,5cm</t>
  </si>
  <si>
    <t>KNR  231-20-01-02-00</t>
  </si>
  <si>
    <t>Cięcie szczelin dylatacyjnych w podbudowie betonowej</t>
  </si>
  <si>
    <t>metr</t>
  </si>
  <si>
    <t>KNR  202-06-17-06-01</t>
  </si>
  <si>
    <t>Izolacja pozioma szczelin dylatacyjnych kitem trwale plastycznym</t>
  </si>
  <si>
    <t>Razem:</t>
  </si>
  <si>
    <t>DZIAŁ  1.2</t>
  </si>
  <si>
    <t>Posadzki - piętro - KOD CPV 45320000-6: Roboty izolacyjne, KOD CPV 45320000-6: Roboty izolacyjne, KOD CPV 45262423-2: Wykonywanie podkładów</t>
  </si>
  <si>
    <t>Izolacja pozioma podposadzkowa z 1 warstwy folii polietylenowej gr. 0,50mm</t>
  </si>
  <si>
    <t>Izolacja pozioma z płyt styropianowych EPS-100 gr. 5cm na wierzchu konstrukcji na sucho</t>
  </si>
  <si>
    <t>Izolacja pozioma z płyt styropianowych EPS-100 gr. 12cm na wierzchu konstrukcji na sucho</t>
  </si>
  <si>
    <t>Posadzka cementowa - dodatek za pogrubienie o 1 cm do 3,5cm</t>
  </si>
  <si>
    <t>DZIAŁ  1.3</t>
  </si>
  <si>
    <t>Dach - kanały wentylacyjne - obróbki blacharski - KOD CPV 45260000-7: Roboty w zakresie wykonywania pokryc i konstrukcji dachowych i inne podobne roboty specjalistycze</t>
  </si>
  <si>
    <t>KNR  514-06-03-02-00</t>
  </si>
  <si>
    <t>STB-00</t>
  </si>
  <si>
    <t>Wycięcie otworu prostokątnego w płycie warstwowej pod kanały wentylacyjne</t>
  </si>
  <si>
    <t>Wycięcie otworu prostokątnego w płycie warstwowej pod podkonstrukcję stalową dla centrali wentylacyjnej NW-1</t>
  </si>
  <si>
    <t>KNR  202-05-41-01-00</t>
  </si>
  <si>
    <t>STB-06</t>
  </si>
  <si>
    <t>Obróbki blacharskie z blachy powlekanej - kanały wentylacyjne</t>
  </si>
  <si>
    <t>Obróbki blacharskie z blachy powlekanej - podkonstrukcja centrali NW-2</t>
  </si>
  <si>
    <t>KNR  215-33-16-03-01</t>
  </si>
  <si>
    <t>Wykonanie przejścia szczelnego przez pokrycie z płyty warstwowej dla kanałów wentylacyjnych</t>
  </si>
  <si>
    <t>szt</t>
  </si>
  <si>
    <t>Wykonanie przejścia szczelnego przez pokrycie z płyty warstwowej dla elementów podkonstrukcji stalowej centrali NW-2</t>
  </si>
  <si>
    <t>DZIAŁ  1.4</t>
  </si>
  <si>
    <t>Konstrukcje stalowe KOD CPV 45262400-5: Wnoszenie konstrukcji ze stali konstrukcyjnej</t>
  </si>
  <si>
    <t>DZIAŁ  1.4.1</t>
  </si>
  <si>
    <t>Podkonstrukcja pod centrale wentylacyjne NW-1 oraz NW-2</t>
  </si>
  <si>
    <t>Analiza własna</t>
  </si>
  <si>
    <t>STB-04</t>
  </si>
  <si>
    <t>Przebudowa istniejącej podkonstrukcji centrali wentylacyjnej NW-1</t>
  </si>
  <si>
    <t>kg</t>
  </si>
  <si>
    <t>Przebudowa istniejącej podkonstrukcji centrali wentylacyjnej NW-2</t>
  </si>
  <si>
    <t>DZIAŁ  1.4.2</t>
  </si>
  <si>
    <t>Podkonstrukcja pod jednostki zewnętrzne instalacji freonowej</t>
  </si>
  <si>
    <t>Wykonanie podkonstrukcji pod jednostki zewnętrzne instalacji freonowej</t>
  </si>
  <si>
    <t>KNR  205-02-08-05-00</t>
  </si>
  <si>
    <t>Montaż do ściany konstrukcji podparć pod jednostki zewnętrzne instalacji freonowej</t>
  </si>
  <si>
    <t>Mg</t>
  </si>
  <si>
    <t>DZIAŁ  1.4.3</t>
  </si>
  <si>
    <t>Drabina zewnętrzna</t>
  </si>
  <si>
    <t>KNR  202-12-13-04-01</t>
  </si>
  <si>
    <t>Montaż drabiny stalowej zewnętrzne z kabłąkami dł ponad 4 m (m)</t>
  </si>
  <si>
    <t>KNR  202-12-13-01-01</t>
  </si>
  <si>
    <t>Montaż drabiny stalowej zewnętrznej dł do 3 m</t>
  </si>
  <si>
    <t>KNR  508-06-02-05-00</t>
  </si>
  <si>
    <t>STB-09</t>
  </si>
  <si>
    <t>Układanie bednarki FeZn 25x4 poziomej na wspornikach mocowanej na betonie kucie mechaniczne</t>
  </si>
  <si>
    <t>KNR  508-06-04-01-01</t>
  </si>
  <si>
    <t>Połączenie drabiny prętem aluminiowym fi 8 dach płaski pokryty blachą</t>
  </si>
  <si>
    <t>KNR  508-06-19-06-00</t>
  </si>
  <si>
    <t>Montaż złącza kontrolnego połączenie płaskownik-płaskownik</t>
  </si>
  <si>
    <t>KNR  508-06-19-05-00</t>
  </si>
  <si>
    <t>Montaż złącza kontrolnego połączenie drut-drut</t>
  </si>
  <si>
    <t>DZIAŁ  1.5</t>
  </si>
  <si>
    <t>Tablica T-1 KOD CPV 45310000-3: Roboty instalacyjne elektryczne</t>
  </si>
  <si>
    <t>KNR  518-05-01-02-00</t>
  </si>
  <si>
    <t>STB-08</t>
  </si>
  <si>
    <t>Montaż tablicy bezpiecznikowej TP-01</t>
  </si>
  <si>
    <t>DZIAŁ  2</t>
  </si>
  <si>
    <t>DZIAŁ  2.1</t>
  </si>
  <si>
    <t>Posadzki - KOD CPV 45320000-6: Roboty izolacyjne, KOD CPV 45262423-2: Wykonywanie podkładów, CPV 45431000-7: Kladzenie plytek</t>
  </si>
  <si>
    <t>Posadzka cementowa - dodatek za pogrubienie o 1 cm do 2,5cm</t>
  </si>
  <si>
    <t>KNR  202-11-34-01-00</t>
  </si>
  <si>
    <t>Gruntowanie podłoży poziomych preparatami gruntującymi</t>
  </si>
  <si>
    <t>KNR  202-11-18-09-01</t>
  </si>
  <si>
    <t>Posadzka z płytek gresowych 30x30 na zaprawie klejowej elastycznej</t>
  </si>
  <si>
    <t>DZIAŁ  2.2</t>
  </si>
  <si>
    <t>KOD CPV 45431000-7: Kladzenie płytek</t>
  </si>
  <si>
    <t>KNR  202-08-29-08-01</t>
  </si>
  <si>
    <t>Licowanie ścian płytkami gresowymi 30x30 cm na zaprawie klejowej elastycznej metoda zwykła</t>
  </si>
  <si>
    <t>DZIAŁ  2.3</t>
  </si>
  <si>
    <t>KOD CPV 45333000-0: Roboty instalacyjne gazowe</t>
  </si>
  <si>
    <t>KNR  401-03-33-09-00</t>
  </si>
  <si>
    <t>STB-07</t>
  </si>
  <si>
    <t>Przebicie otworów w ścianach grubości 1 cegły na zaprawie cementowo-wapiennej</t>
  </si>
  <si>
    <t>KNR  215-33-17-01-00</t>
  </si>
  <si>
    <t>Przegroda ogniowa dla rury fi 50</t>
  </si>
  <si>
    <t>KNR  215-03-02-06-00</t>
  </si>
  <si>
    <t>Rurociąg stalowy gwintowany CZ na ścianach w budynkach niemieszkalnych fi 50</t>
  </si>
  <si>
    <t>KNR  215-03-06-05-00</t>
  </si>
  <si>
    <t>Podejście pod kotły gazowe z rur stalowych czarnych fi 50mm</t>
  </si>
  <si>
    <t>kmpl</t>
  </si>
  <si>
    <t>KNNR N004-03-21-01-00</t>
  </si>
  <si>
    <t>Montaż system bezpieczeństwa ( detektor gazu,sygnalizator optyczno-akustyczny,centrala systemu detekcji gazu)</t>
  </si>
  <si>
    <t>KNNR N004-03-20-03-00</t>
  </si>
  <si>
    <t>Montaż zaworu szybkozamykający kołn typ MAG-3 fi 50</t>
  </si>
  <si>
    <t>KNNR N004-03-07-04-00</t>
  </si>
  <si>
    <t>Próba instalacji gazowej z rur stalowych dł 100 m w budynkach niemieszkalnych do fi 65</t>
  </si>
  <si>
    <t>DZIAŁ  2.4</t>
  </si>
  <si>
    <t>KOD CPV 45311000-0: Roboty w zakresie okablowania oraz instalacji elektrycznych</t>
  </si>
  <si>
    <t>KNR  403-10-03-07-00</t>
  </si>
  <si>
    <t>Mechaniczne przebicie do 1 cegły otworu fi do 40 mm w ścianie z cegły</t>
  </si>
  <si>
    <t>Montaż przegrody ogniowej dla otworu fi 40</t>
  </si>
  <si>
    <t>KNR  518-13-08-01-00</t>
  </si>
  <si>
    <t>Wykonanie wypustu wraz z montażem gniazda oraz jego zabezpieczeń typu "S" w tablicy rozdzielczej do zasilanie piecy gazowych z przewodem YDY 3x2,5</t>
  </si>
  <si>
    <t>KNR  506-17-01-08-00</t>
  </si>
  <si>
    <t>Montaż główne wyłącznika prądu</t>
  </si>
  <si>
    <t>Montaż tablicy bezpiecznikowej dla pomieszczenia kotłowni</t>
  </si>
  <si>
    <t>OGÓŁEM KOSZTORYS:</t>
  </si>
  <si>
    <t>1) Pomieszczenie 1.01</t>
  </si>
  <si>
    <t>33,10</t>
  </si>
  <si>
    <t>2) Pomieszczenie 1.02</t>
  </si>
  <si>
    <t>3,60</t>
  </si>
  <si>
    <t>3) Pomieszczenie 1.03</t>
  </si>
  <si>
    <t>4) Pomieszczenie 1.04</t>
  </si>
  <si>
    <t>38,20</t>
  </si>
  <si>
    <t>5) Pomieszczenie 1.05</t>
  </si>
  <si>
    <t>19,70</t>
  </si>
  <si>
    <t>6) Pomieszczenie 1.06</t>
  </si>
  <si>
    <t>14,00</t>
  </si>
  <si>
    <t>7) Pomieszczenie 1.07</t>
  </si>
  <si>
    <t>14,10</t>
  </si>
  <si>
    <t>8) Pomieszczenie 1.08</t>
  </si>
  <si>
    <t>2,60</t>
  </si>
  <si>
    <t>9) Pomieszczenie 1.09</t>
  </si>
  <si>
    <t>52,70</t>
  </si>
  <si>
    <t>10) Pomieszczenie 1.10</t>
  </si>
  <si>
    <t>53,70</t>
  </si>
  <si>
    <t>11) Pomieszczenie 1.11</t>
  </si>
  <si>
    <t>55,00</t>
  </si>
  <si>
    <t>12) Pomieszczenie 1.12</t>
  </si>
  <si>
    <t>17,20</t>
  </si>
  <si>
    <t>13) Pomieszczenie 1.13</t>
  </si>
  <si>
    <t>17,80</t>
  </si>
  <si>
    <t>14) Pomieszczenie 1.14</t>
  </si>
  <si>
    <t>4,50</t>
  </si>
  <si>
    <t>15) Pomieszczenie 1.15</t>
  </si>
  <si>
    <t>82,00</t>
  </si>
  <si>
    <t>16) Pomieszczenie 1.16</t>
  </si>
  <si>
    <t>7,42</t>
  </si>
  <si>
    <t>17) Pomieszczenie 1.17</t>
  </si>
  <si>
    <t>7,50</t>
  </si>
  <si>
    <t>1) Pomieszczenie 1.04</t>
  </si>
  <si>
    <t>2) Pomieszczenie 1.12</t>
  </si>
  <si>
    <t>3) Pomieszczenie 1.14</t>
  </si>
  <si>
    <t>4) Pomieszczenie 1.15</t>
  </si>
  <si>
    <t>5) Pomieszczenie 1.16</t>
  </si>
  <si>
    <t>6) Pomieszczenie 1.17</t>
  </si>
  <si>
    <t>3) Pomieszczenie 1.13</t>
  </si>
  <si>
    <t>4) Pomieszczenie 1.14</t>
  </si>
  <si>
    <t>5) Pomieszczenie 1.15</t>
  </si>
  <si>
    <t>6) Pomieszczenie 1.16</t>
  </si>
  <si>
    <t>7) Pomieszczenie 1.17</t>
  </si>
  <si>
    <t>4) Pomieszczenie 1.05</t>
  </si>
  <si>
    <t>5) Pomieszczenie 1.06</t>
  </si>
  <si>
    <t>6) Pomieszczenie 1.07</t>
  </si>
  <si>
    <t>7) Pomieszczenie 1.08</t>
  </si>
  <si>
    <t>8) Pomieszczenie 1.09</t>
  </si>
  <si>
    <t>9) Pomieszczenie 1.10</t>
  </si>
  <si>
    <t>10) Pomieszczenie 1.11</t>
  </si>
  <si>
    <t>1) Pomieszczenie 1.13</t>
  </si>
  <si>
    <t>1) Pomieszczenie  1.01</t>
  </si>
  <si>
    <t>2) Pomieszczenie  1.09</t>
  </si>
  <si>
    <t>5,30</t>
  </si>
  <si>
    <t>3) Pomieszczenie  1.10</t>
  </si>
  <si>
    <t>5,50</t>
  </si>
  <si>
    <t>4) Pomieszczenie  1.11</t>
  </si>
  <si>
    <t>6,70+7,40</t>
  </si>
  <si>
    <t>5) Pomieszczenie  1.15</t>
  </si>
  <si>
    <t>7,50+11,30</t>
  </si>
  <si>
    <t>1) Pomieszczenie 2.01</t>
  </si>
  <si>
    <t>7,30*1,50+2,45*3,00+15,70*2,28+4,54*1,30+2,80*3,51</t>
  </si>
  <si>
    <t>2) Pomieszczenie 2.02</t>
  </si>
  <si>
    <t>21,10</t>
  </si>
  <si>
    <t>3) Pomieszczenie 2.03</t>
  </si>
  <si>
    <t>24,60</t>
  </si>
  <si>
    <t>4) Pomieszczenie 2.04</t>
  </si>
  <si>
    <t>30,90</t>
  </si>
  <si>
    <t>5) Pomieszczenie 2.05</t>
  </si>
  <si>
    <t>6) Pomieszczenie 2.06</t>
  </si>
  <si>
    <t>7) Pomieszczenie 2.07</t>
  </si>
  <si>
    <t>8) Pomieszczenie 2.08</t>
  </si>
  <si>
    <t>2,80*1,85</t>
  </si>
  <si>
    <t>9) Pomieszczenie 2.09</t>
  </si>
  <si>
    <t>3,90</t>
  </si>
  <si>
    <t>10) Pomieszczenie 2.10</t>
  </si>
  <si>
    <t>11) Pomieszczenie 2.11</t>
  </si>
  <si>
    <t>12) Pomieszczenie 2.12</t>
  </si>
  <si>
    <t>13) Pomieszczenie 2.13</t>
  </si>
  <si>
    <t>17,50</t>
  </si>
  <si>
    <t>14) Pomieszczenie 2.14</t>
  </si>
  <si>
    <t>15) Pomieszczenie 2.15</t>
  </si>
  <si>
    <t>16) Pomieszczenie 2.16</t>
  </si>
  <si>
    <t>17) Pomieszczenie 2.17</t>
  </si>
  <si>
    <t>15,70*2,28+4,54*1,30+2,80*3,51</t>
  </si>
  <si>
    <t>1) Pomieszczenie 2.01 część żelbetowa stropu</t>
  </si>
  <si>
    <t>7,30*1,50+2,45*3,00</t>
  </si>
  <si>
    <t>1) Obm.poz.2/10</t>
  </si>
  <si>
    <t>411,11</t>
  </si>
  <si>
    <t>1) Centrala NW-1</t>
  </si>
  <si>
    <t>(1,50+0,50)*2</t>
  </si>
  <si>
    <t>2) Centrala NW-2</t>
  </si>
  <si>
    <t>1) Centrala NW-2</t>
  </si>
  <si>
    <t>(0,20*4)*2</t>
  </si>
  <si>
    <t>1) Wentyalcja NW-1</t>
  </si>
  <si>
    <t>1,50*8,60</t>
  </si>
  <si>
    <t>2) Wentyalcja NW-1 - boki</t>
  </si>
  <si>
    <t>(1,50+0,50)*0,50*2</t>
  </si>
  <si>
    <t>3) Wentyalcja NW-2</t>
  </si>
  <si>
    <t>1,00*10,70</t>
  </si>
  <si>
    <t>4) Wentyalcja NW-2 - boki</t>
  </si>
  <si>
    <t>1) Centrala NW-2 połać</t>
  </si>
  <si>
    <t>0,50*10,70</t>
  </si>
  <si>
    <t>2) Centrala NW-2 boki</t>
  </si>
  <si>
    <t>(0,20*4)*0,50*2</t>
  </si>
  <si>
    <t>1) Wentylacja NW-1</t>
  </si>
  <si>
    <t>1</t>
  </si>
  <si>
    <t>2) Wentylacja NW-2</t>
  </si>
  <si>
    <t>1) Pręt 3 RK 80x80x5</t>
  </si>
  <si>
    <t>0,11*2*11,60</t>
  </si>
  <si>
    <t>2) Pręt RK 90x90x4</t>
  </si>
  <si>
    <t>0,60*2*10,50</t>
  </si>
  <si>
    <t>3) Pręt 1 RK 100x100x4</t>
  </si>
  <si>
    <t>0,62*2*11,90</t>
  </si>
  <si>
    <t>4) Pręt 2 RK 100x100x4</t>
  </si>
  <si>
    <t>1,05*1*11,90</t>
  </si>
  <si>
    <t>5) Blacha nr 5 gr 10mm</t>
  </si>
  <si>
    <t>0,20*0,20*0,50*2*78,50</t>
  </si>
  <si>
    <t>1) Zestawienie stali</t>
  </si>
  <si>
    <t>379,77*0,50</t>
  </si>
  <si>
    <t>1) Pręt 1 RK 80x80x5</t>
  </si>
  <si>
    <t>0,75*2*5*11,60</t>
  </si>
  <si>
    <t>2) Pręt 2 RK 80x80x5</t>
  </si>
  <si>
    <t>0,60*2*5*11,60</t>
  </si>
  <si>
    <t>3) Pręt 3 RK 80x80x5</t>
  </si>
  <si>
    <t>0,98*1*5*11,60</t>
  </si>
  <si>
    <t>4) Pręt 4 RK 80x80x5</t>
  </si>
  <si>
    <t>0,82*1*5*11,60</t>
  </si>
  <si>
    <t>5) Blacha nr 5 gr. 10mm</t>
  </si>
  <si>
    <t>0,20*0,20*0,50*2*5*78,50</t>
  </si>
  <si>
    <t>6) Blacha nr 6 gr. 10mm</t>
  </si>
  <si>
    <t>0,18*0,15*2*5*78,50</t>
  </si>
  <si>
    <t>7) Blacha nr 7 gr. 10mm</t>
  </si>
  <si>
    <t>0,18*0,10*2*5*78,50</t>
  </si>
  <si>
    <t>1)</t>
  </si>
  <si>
    <t>312,03/1000</t>
  </si>
  <si>
    <t>9,10</t>
  </si>
  <si>
    <t>1) Pomieszczenie kotłowni</t>
  </si>
  <si>
    <t>5,00*6,00</t>
  </si>
  <si>
    <t>30,00</t>
  </si>
  <si>
    <t>(5,00+6,00)*2,50*2-0,90*2,00</t>
  </si>
  <si>
    <t>15,00</t>
  </si>
  <si>
    <t>TABELA ELEMENTÓW SCALONYCH</t>
  </si>
  <si>
    <t>KOSZTORYS OFERTOWY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</si>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</sst>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."/>
    <numFmt numFmtId="165" formatCode="0.000"/>
  </numFmts>
  <fonts count="20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9"/>
      <color rgb="FF000000"/>
      <name val="Calibri"/>
      <family val="2"/>
    </font>
    <font>
      <sz val="9"/>
      <color rgb="FF000000" tint="0.249977111117893"/>
      <name val="Calibri"/>
      <family val="2"/>
    </font>
    <font>
      <i/>
      <sz val="9"/>
      <color rgb="FF000000" tint="0.249977111117893"/>
      <name val="Calibri"/>
      <family val="2"/>
    </font>
    <font>
      <sz val="9"/>
      <color rgb="FF000000" tint="0.499984740745262"/>
      <name val="Calibri"/>
      <family val="2"/>
    </font>
    <font>
      <i/>
      <sz val="9"/>
      <color rgb="FF000000" tint="0.499984740745262"/>
      <name val="Calibri"/>
      <family val="2"/>
    </font>
    <font>
      <b/>
      <sz val="9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2" fontId="0" fillId="0" borderId="0" xfId="0" applyNumberFormat="1" applyFont="1" applyFill="1" applyBorder="1" applyAlignment="1">
      <alignment vertical="top"/>
    </xf>
    <xf numFmtId="4" fontId="0" fillId="0" borderId="0" xfId="0" applyNumberFormat="1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/>
    </xf>
    <xf numFmtId="4" fontId="4" fillId="0" borderId="0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vertical="top" wrapText="1"/>
    </xf>
    <xf numFmtId="2" fontId="5" fillId="0" borderId="0" xfId="0" applyNumberFormat="1" applyFont="1" applyFill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vertical="top" wrapText="1"/>
    </xf>
    <xf numFmtId="2" fontId="7" fillId="0" borderId="0" xfId="0" applyNumberFormat="1" applyFont="1" applyFill="1" applyBorder="1" applyAlignment="1">
      <alignment vertical="top"/>
    </xf>
    <xf numFmtId="4" fontId="7" fillId="0" borderId="0" xfId="0" applyNumberFormat="1" applyFont="1" applyFill="1" applyBorder="1" applyAlignment="1">
      <alignment vertical="top"/>
    </xf>
    <xf numFmtId="4" fontId="8" fillId="0" borderId="0" xfId="0" applyNumberFormat="1" applyFont="1" applyFill="1" applyBorder="1" applyAlignment="1">
      <alignment vertical="top"/>
    </xf>
    <xf numFmtId="4" fontId="8" fillId="0" borderId="0" xfId="0" applyNumberFormat="1" applyFont="1" applyFill="1" applyBorder="1" applyAlignment="1">
      <alignment vertical="top" wrapText="1"/>
    </xf>
    <xf numFmtId="0" fontId="9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0" fontId="10" fillId="0" borderId="0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Border="1" applyAlignment="1">
      <alignment horizontal="center" vertical="top"/>
    </xf>
    <xf numFmtId="0" fontId="12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13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14" fillId="0" borderId="0" xfId="0" applyNumberFormat="1" applyFont="1" applyFill="1" applyBorder="1" applyAlignment="1">
      <alignment vertical="top"/>
    </xf>
    <xf numFmtId="4" fontId="15" fillId="0" borderId="0" xfId="0" applyNumberFormat="1" applyFont="1" applyFill="1" applyBorder="1" applyAlignment="1">
      <alignment vertical="top"/>
    </xf>
    <xf numFmtId="165" fontId="7" fillId="0" borderId="0" xfId="0" applyNumberFormat="1" applyFont="1" applyFill="1" applyBorder="1" applyAlignment="1">
      <alignment vertical="top"/>
    </xf>
    <xf numFmtId="2" fontId="16" fillId="0" borderId="0" xfId="0" applyNumberFormat="1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8" fillId="0" borderId="0" xfId="0" applyNumberFormat="1" applyFont="1" applyFill="1" applyBorder="1" applyAlignment="1">
      <alignment vertical="top"/>
    </xf>
    <xf numFmtId="165" fontId="19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19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workbookViewId="0">
      <selection activeCell="C11" sqref="C11"/>
    </sheetView>
  </sheetViews>
  <sheetFormatPr defaultRowHeight="14.5" x14ac:dyDescent="0.3"/>
  <cols>
    <col min="1" max="1" width="6"/>
    <col min="2" max="2" width="45"/>
    <col min="3" max="4" width="10"/>
    <col min="5" max="5" width="9"/>
    <col min="6" max="8" width="10"/>
    <col min="9" max="9" width="12"/>
    <col min="10" max="10" width="2"/>
    <col min="11" max="11" width="0" hidden="1"/>
  </cols>
  <sheetData>
    <row r="1" spans="1:11" x14ac:dyDescent="0.3">
      <c r="A1" s="37" t="s">
        <v>331</v>
      </c>
      <c r="B1" s="38"/>
      <c r="C1" s="38"/>
      <c r="D1" s="38"/>
      <c r="E1" s="38"/>
    </row>
    <row r="3" spans="1:11" ht="13" x14ac:dyDescent="0.3">
      <c r="A3" s="2" t="s">
        <v>0</v>
      </c>
      <c r="B3" s="39" t="s">
        <v>1</v>
      </c>
      <c r="C3" s="38"/>
      <c r="D3" s="38"/>
      <c r="E3" s="38"/>
    </row>
    <row r="4" spans="1:11" ht="13" x14ac:dyDescent="0.3">
      <c r="A4" s="2" t="s">
        <v>2</v>
      </c>
      <c r="B4" s="39" t="s">
        <v>3</v>
      </c>
      <c r="C4" s="38"/>
      <c r="D4" s="38"/>
      <c r="E4" s="38"/>
    </row>
    <row r="5" spans="1:11" ht="13" x14ac:dyDescent="0.3">
      <c r="A5" s="2" t="s">
        <v>4</v>
      </c>
      <c r="B5" s="39" t="s">
        <v>5</v>
      </c>
      <c r="C5" s="38"/>
      <c r="D5" s="38"/>
      <c r="E5" s="38"/>
    </row>
    <row r="8" spans="1:11" ht="12" x14ac:dyDescent="0.3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  <c r="G8" s="3" t="s">
        <v>12</v>
      </c>
      <c r="H8" s="3" t="s">
        <v>13</v>
      </c>
      <c r="I8" s="3" t="s">
        <v>14</v>
      </c>
      <c r="K8" s="3" t="s">
        <v>15</v>
      </c>
    </row>
    <row r="10" spans="1:11" ht="12" x14ac:dyDescent="0.3">
      <c r="A10" s="1" t="s">
        <v>16</v>
      </c>
      <c r="B10" s="4" t="s">
        <v>3</v>
      </c>
      <c r="C10" s="5">
        <f t="shared" ref="C10:I10" si="0">SUM(C12,C14:C16,C23)</f>
        <v>0</v>
      </c>
      <c r="D10" s="5">
        <f t="shared" si="0"/>
        <v>0</v>
      </c>
      <c r="E10" s="5">
        <f t="shared" si="0"/>
        <v>0</v>
      </c>
      <c r="F10" s="5">
        <f t="shared" si="0"/>
        <v>0</v>
      </c>
      <c r="G10" s="5">
        <f t="shared" si="0"/>
        <v>0</v>
      </c>
      <c r="H10" s="5">
        <f t="shared" si="0"/>
        <v>0</v>
      </c>
      <c r="I10" s="6">
        <f t="shared" si="0"/>
        <v>0</v>
      </c>
      <c r="K10" s="6">
        <v>0</v>
      </c>
    </row>
    <row r="11" spans="1:11" ht="12" x14ac:dyDescent="0.3">
      <c r="A11" s="7" t="s">
        <v>17</v>
      </c>
      <c r="B11" s="8" t="s">
        <v>18</v>
      </c>
      <c r="I11" s="7"/>
      <c r="K11" s="7">
        <v>24022.25</v>
      </c>
    </row>
    <row r="12" spans="1:11" ht="84" x14ac:dyDescent="0.3">
      <c r="A12" s="9" t="s">
        <v>19</v>
      </c>
      <c r="B12" s="10" t="s">
        <v>20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2">
        <f>SUM(C12:H12)</f>
        <v>0</v>
      </c>
      <c r="K12" s="12">
        <v>0</v>
      </c>
    </row>
    <row r="13" spans="1:11" ht="12" x14ac:dyDescent="0.3">
      <c r="A13" s="13" t="s">
        <v>17</v>
      </c>
      <c r="B13" s="14" t="s">
        <v>21</v>
      </c>
      <c r="I13" s="13"/>
      <c r="K13" s="13">
        <v>17142.8</v>
      </c>
    </row>
    <row r="14" spans="1:11" ht="84" x14ac:dyDescent="0.3">
      <c r="A14" s="9" t="s">
        <v>22</v>
      </c>
      <c r="B14" s="10" t="s">
        <v>23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2">
        <f>SUM(C14:H14)</f>
        <v>0</v>
      </c>
      <c r="K14" s="12">
        <v>0</v>
      </c>
    </row>
    <row r="15" spans="1:11" ht="48" x14ac:dyDescent="0.3">
      <c r="A15" s="9" t="s">
        <v>24</v>
      </c>
      <c r="B15" s="10" t="s">
        <v>25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2">
        <f>SUM(C15:H15)</f>
        <v>0</v>
      </c>
      <c r="K15" s="12">
        <v>0</v>
      </c>
    </row>
    <row r="16" spans="1:11" ht="24" x14ac:dyDescent="0.3">
      <c r="A16" s="9" t="s">
        <v>26</v>
      </c>
      <c r="B16" s="10" t="s">
        <v>27</v>
      </c>
      <c r="C16" s="11">
        <f t="shared" ref="C16:I16" si="1">SUM(C18,C20,C22)</f>
        <v>0</v>
      </c>
      <c r="D16" s="11">
        <f t="shared" si="1"/>
        <v>0</v>
      </c>
      <c r="E16" s="11">
        <f t="shared" si="1"/>
        <v>0</v>
      </c>
      <c r="F16" s="11">
        <f t="shared" si="1"/>
        <v>0</v>
      </c>
      <c r="G16" s="11">
        <f t="shared" si="1"/>
        <v>0</v>
      </c>
      <c r="H16" s="11">
        <f t="shared" si="1"/>
        <v>0</v>
      </c>
      <c r="I16" s="12">
        <f t="shared" si="1"/>
        <v>0</v>
      </c>
      <c r="K16" s="12">
        <v>0</v>
      </c>
    </row>
    <row r="17" spans="1:11" ht="12" x14ac:dyDescent="0.3">
      <c r="A17" s="13" t="s">
        <v>17</v>
      </c>
      <c r="B17" s="14" t="s">
        <v>21</v>
      </c>
      <c r="I17" s="13"/>
      <c r="K17" s="13">
        <v>6879.45</v>
      </c>
    </row>
    <row r="18" spans="1:11" ht="24" x14ac:dyDescent="0.3">
      <c r="A18" s="15" t="s">
        <v>28</v>
      </c>
      <c r="B18" s="16" t="s">
        <v>29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8">
        <f>SUM(C18:H18)</f>
        <v>0</v>
      </c>
      <c r="K18" s="18">
        <v>0</v>
      </c>
    </row>
    <row r="19" spans="1:11" ht="12" x14ac:dyDescent="0.3">
      <c r="A19" s="19" t="s">
        <v>17</v>
      </c>
      <c r="B19" s="20" t="s">
        <v>30</v>
      </c>
      <c r="I19" s="19"/>
      <c r="K19" s="19">
        <v>3759.15</v>
      </c>
    </row>
    <row r="20" spans="1:11" ht="24" x14ac:dyDescent="0.3">
      <c r="A20" s="15" t="s">
        <v>31</v>
      </c>
      <c r="B20" s="16" t="s">
        <v>32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8">
        <f>SUM(C20:H20)</f>
        <v>0</v>
      </c>
      <c r="K20" s="18">
        <v>0</v>
      </c>
    </row>
    <row r="21" spans="1:11" ht="12" x14ac:dyDescent="0.3">
      <c r="A21" s="19" t="s">
        <v>17</v>
      </c>
      <c r="B21" s="20" t="s">
        <v>30</v>
      </c>
      <c r="I21" s="19"/>
      <c r="K21" s="19">
        <v>3120.3</v>
      </c>
    </row>
    <row r="22" spans="1:11" ht="12" x14ac:dyDescent="0.3">
      <c r="A22" s="15" t="s">
        <v>33</v>
      </c>
      <c r="B22" s="16" t="s">
        <v>34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8">
        <f>SUM(C22:H22)</f>
        <v>0</v>
      </c>
      <c r="K22" s="18">
        <v>0</v>
      </c>
    </row>
    <row r="23" spans="1:11" ht="24" x14ac:dyDescent="0.3">
      <c r="A23" s="9" t="s">
        <v>35</v>
      </c>
      <c r="B23" s="10" t="s">
        <v>36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2">
        <f>SUM(C23:H23)</f>
        <v>0</v>
      </c>
      <c r="K23" s="12">
        <v>0</v>
      </c>
    </row>
    <row r="24" spans="1:11" ht="12" x14ac:dyDescent="0.3">
      <c r="A24" s="1" t="s">
        <v>37</v>
      </c>
      <c r="B24" s="4" t="s">
        <v>38</v>
      </c>
      <c r="C24" s="5">
        <f t="shared" ref="C24:I24" si="2">SUM(C25:C28)</f>
        <v>0</v>
      </c>
      <c r="D24" s="5">
        <f t="shared" si="2"/>
        <v>0</v>
      </c>
      <c r="E24" s="5">
        <f t="shared" si="2"/>
        <v>0</v>
      </c>
      <c r="F24" s="5">
        <f t="shared" si="2"/>
        <v>0</v>
      </c>
      <c r="G24" s="5">
        <f t="shared" si="2"/>
        <v>0</v>
      </c>
      <c r="H24" s="5">
        <f t="shared" si="2"/>
        <v>0</v>
      </c>
      <c r="I24" s="6">
        <f t="shared" si="2"/>
        <v>0</v>
      </c>
      <c r="K24" s="6">
        <v>0</v>
      </c>
    </row>
    <row r="25" spans="1:11" ht="48" x14ac:dyDescent="0.3">
      <c r="A25" s="9" t="s">
        <v>39</v>
      </c>
      <c r="B25" s="10" t="s">
        <v>40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2">
        <f>SUM(C25:H25)</f>
        <v>0</v>
      </c>
      <c r="K25" s="12">
        <v>0</v>
      </c>
    </row>
    <row r="26" spans="1:11" ht="12" x14ac:dyDescent="0.3">
      <c r="A26" s="9" t="s">
        <v>41</v>
      </c>
      <c r="B26" s="10" t="s">
        <v>42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2">
        <f>SUM(C26:H26)</f>
        <v>0</v>
      </c>
      <c r="K26" s="12">
        <v>0</v>
      </c>
    </row>
    <row r="27" spans="1:11" ht="12" x14ac:dyDescent="0.3">
      <c r="A27" s="9" t="s">
        <v>43</v>
      </c>
      <c r="B27" s="10" t="s">
        <v>44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2">
        <f>SUM(C27:H27)</f>
        <v>0</v>
      </c>
      <c r="K27" s="12">
        <v>0</v>
      </c>
    </row>
    <row r="28" spans="1:11" ht="24" x14ac:dyDescent="0.3">
      <c r="A28" s="9" t="s">
        <v>45</v>
      </c>
      <c r="B28" s="10" t="s">
        <v>46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2">
        <f>SUM(C28:H28)</f>
        <v>0</v>
      </c>
      <c r="K28" s="12">
        <v>0</v>
      </c>
    </row>
    <row r="30" spans="1:11" ht="12" x14ac:dyDescent="0.3">
      <c r="B30" s="21" t="s">
        <v>47</v>
      </c>
      <c r="C30" s="5">
        <f t="shared" ref="C30:I30" si="3">SUM(C10,C24)</f>
        <v>0</v>
      </c>
      <c r="D30" s="5">
        <f t="shared" si="3"/>
        <v>0</v>
      </c>
      <c r="E30" s="5">
        <f t="shared" si="3"/>
        <v>0</v>
      </c>
      <c r="F30" s="5">
        <f t="shared" si="3"/>
        <v>0</v>
      </c>
      <c r="G30" s="5">
        <f t="shared" si="3"/>
        <v>0</v>
      </c>
      <c r="H30" s="5">
        <f t="shared" si="3"/>
        <v>0</v>
      </c>
      <c r="I30" s="6">
        <f t="shared" si="3"/>
        <v>0</v>
      </c>
      <c r="K30" s="6">
        <v>0</v>
      </c>
    </row>
    <row r="31" spans="1:11" ht="12" x14ac:dyDescent="0.3">
      <c r="A31" s="7" t="s">
        <v>17</v>
      </c>
      <c r="B31" s="8" t="s">
        <v>18</v>
      </c>
      <c r="I31" s="7"/>
      <c r="K31" s="7">
        <v>24022.25</v>
      </c>
    </row>
    <row r="32" spans="1:11" ht="12" x14ac:dyDescent="0.3">
      <c r="I32" s="22"/>
      <c r="K32" s="22">
        <v>24022.25</v>
      </c>
    </row>
  </sheetData>
  <mergeCells count="4">
    <mergeCell ref="A1:E1"/>
    <mergeCell ref="B3:E3"/>
    <mergeCell ref="B4:E4"/>
    <mergeCell ref="B5:E5"/>
  </mergeCells>
  <pageMargins left="0.25" right="0.25" top="0.5" bottom="0.75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05"/>
  <sheetViews>
    <sheetView workbookViewId="0">
      <selection activeCell="D9" sqref="D9"/>
    </sheetView>
  </sheetViews>
  <sheetFormatPr defaultRowHeight="14.5" x14ac:dyDescent="0.3"/>
  <cols>
    <col min="1" max="1" width="6"/>
    <col min="2" max="2" width="20"/>
    <col min="3" max="3" width="2"/>
    <col min="4" max="4" width="50"/>
    <col min="5" max="5" width="2"/>
    <col min="6" max="6" width="8"/>
    <col min="7" max="7" width="9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28" x14ac:dyDescent="0.3">
      <c r="A1" s="37" t="s">
        <v>332</v>
      </c>
      <c r="B1" s="38"/>
      <c r="C1" s="38"/>
      <c r="D1" s="38"/>
      <c r="E1" s="38"/>
    </row>
    <row r="3" spans="1:28" ht="13" x14ac:dyDescent="0.3">
      <c r="A3" s="2" t="s">
        <v>0</v>
      </c>
      <c r="B3" s="39" t="s">
        <v>1</v>
      </c>
      <c r="C3" s="38"/>
      <c r="D3" s="38"/>
      <c r="E3" s="38"/>
    </row>
    <row r="4" spans="1:28" ht="13" x14ac:dyDescent="0.3">
      <c r="A4" s="2" t="s">
        <v>2</v>
      </c>
      <c r="B4" s="39" t="s">
        <v>3</v>
      </c>
      <c r="C4" s="38"/>
      <c r="D4" s="38"/>
      <c r="E4" s="38"/>
    </row>
    <row r="5" spans="1:28" ht="13" x14ac:dyDescent="0.3">
      <c r="A5" s="2" t="s">
        <v>4</v>
      </c>
      <c r="B5" s="39" t="s">
        <v>5</v>
      </c>
      <c r="C5" s="38"/>
      <c r="D5" s="38"/>
      <c r="E5" s="38"/>
    </row>
    <row r="8" spans="1:28" ht="12" x14ac:dyDescent="0.3">
      <c r="A8" s="3" t="s">
        <v>48</v>
      </c>
      <c r="B8" s="3" t="s">
        <v>49</v>
      </c>
      <c r="C8" s="3" t="s">
        <v>17</v>
      </c>
      <c r="D8" s="3" t="s">
        <v>7</v>
      </c>
      <c r="F8" s="3" t="s">
        <v>50</v>
      </c>
      <c r="G8" s="3" t="s">
        <v>51</v>
      </c>
      <c r="I8" s="23" t="s">
        <v>52</v>
      </c>
      <c r="J8" s="23" t="s">
        <v>53</v>
      </c>
      <c r="K8" s="23" t="s">
        <v>54</v>
      </c>
      <c r="L8" s="23" t="s">
        <v>55</v>
      </c>
      <c r="M8" s="23" t="s">
        <v>56</v>
      </c>
      <c r="N8" s="23" t="s">
        <v>57</v>
      </c>
      <c r="O8" s="3" t="s">
        <v>58</v>
      </c>
      <c r="Q8" s="23" t="s">
        <v>8</v>
      </c>
      <c r="R8" s="23" t="s">
        <v>9</v>
      </c>
      <c r="S8" s="23" t="s">
        <v>10</v>
      </c>
      <c r="T8" s="23" t="s">
        <v>11</v>
      </c>
      <c r="U8" s="23" t="s">
        <v>12</v>
      </c>
      <c r="V8" s="23" t="s">
        <v>13</v>
      </c>
      <c r="W8" s="24" t="s">
        <v>59</v>
      </c>
      <c r="X8" s="3" t="s">
        <v>60</v>
      </c>
      <c r="AA8" s="25" t="s">
        <v>61</v>
      </c>
      <c r="AB8" s="25" t="s">
        <v>62</v>
      </c>
    </row>
    <row r="10" spans="1:28" ht="13" x14ac:dyDescent="0.3">
      <c r="A10" s="40" t="s">
        <v>63</v>
      </c>
      <c r="B10" s="38"/>
      <c r="C10" s="41" t="s">
        <v>3</v>
      </c>
      <c r="D10" s="38"/>
      <c r="E10" s="38"/>
    </row>
    <row r="12" spans="1:28" ht="13" x14ac:dyDescent="0.3">
      <c r="A12" s="40" t="s">
        <v>64</v>
      </c>
      <c r="B12" s="38"/>
      <c r="C12" s="41" t="s">
        <v>65</v>
      </c>
      <c r="D12" s="38"/>
      <c r="E12" s="38"/>
    </row>
    <row r="13" spans="1:28" ht="24" x14ac:dyDescent="0.3">
      <c r="A13" s="26">
        <v>10</v>
      </c>
      <c r="B13" s="1" t="s">
        <v>66</v>
      </c>
      <c r="C13" s="1" t="s">
        <v>67</v>
      </c>
      <c r="D13" s="4" t="s">
        <v>68</v>
      </c>
      <c r="F13" s="27" t="s">
        <v>69</v>
      </c>
      <c r="G13" s="28">
        <v>426.72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6">
        <f>SUM(I13:N13)</f>
        <v>0</v>
      </c>
      <c r="Q13" s="29">
        <f t="shared" ref="Q13:Q23" si="0">G13*I13</f>
        <v>0</v>
      </c>
      <c r="R13" s="29">
        <f t="shared" ref="R13:R23" si="1">G13*J13</f>
        <v>0</v>
      </c>
      <c r="S13" s="29">
        <f t="shared" ref="S13:S23" si="2">G13*K13</f>
        <v>0</v>
      </c>
      <c r="T13" s="29">
        <f t="shared" ref="T13:T23" si="3">G13*L13</f>
        <v>0</v>
      </c>
      <c r="U13" s="29">
        <f t="shared" ref="U13:U23" si="4">G13*M13</f>
        <v>0</v>
      </c>
      <c r="V13" s="29">
        <f t="shared" ref="V13:V23" si="5">G13*N13</f>
        <v>0</v>
      </c>
      <c r="W13" s="30">
        <f t="shared" ref="W13:W23" si="6">G13*O13</f>
        <v>0</v>
      </c>
      <c r="X13" s="6">
        <f t="shared" ref="X13:X23" si="7">ROUND(W13,2)</f>
        <v>0</v>
      </c>
      <c r="AA13" s="31">
        <v>0</v>
      </c>
      <c r="AB13" s="18">
        <v>0</v>
      </c>
    </row>
    <row r="14" spans="1:28" ht="24" x14ac:dyDescent="0.3">
      <c r="A14" s="26">
        <v>20</v>
      </c>
      <c r="B14" s="1" t="s">
        <v>70</v>
      </c>
      <c r="C14" s="1" t="s">
        <v>71</v>
      </c>
      <c r="D14" s="4" t="s">
        <v>72</v>
      </c>
      <c r="F14" s="27" t="s">
        <v>69</v>
      </c>
      <c r="G14" s="28">
        <v>156.82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6">
        <f>SUM(I14:N14)</f>
        <v>0</v>
      </c>
      <c r="Q14" s="29">
        <f t="shared" si="0"/>
        <v>0</v>
      </c>
      <c r="R14" s="29">
        <f t="shared" si="1"/>
        <v>0</v>
      </c>
      <c r="S14" s="29">
        <f t="shared" si="2"/>
        <v>0</v>
      </c>
      <c r="T14" s="29">
        <f t="shared" si="3"/>
        <v>0</v>
      </c>
      <c r="U14" s="29">
        <f t="shared" si="4"/>
        <v>0</v>
      </c>
      <c r="V14" s="29">
        <f t="shared" si="5"/>
        <v>0</v>
      </c>
      <c r="W14" s="30">
        <f t="shared" si="6"/>
        <v>0</v>
      </c>
      <c r="X14" s="6">
        <f t="shared" si="7"/>
        <v>0</v>
      </c>
      <c r="AA14" s="31">
        <v>0</v>
      </c>
      <c r="AB14" s="18">
        <v>0</v>
      </c>
    </row>
    <row r="15" spans="1:28" ht="24" x14ac:dyDescent="0.3">
      <c r="A15" s="26">
        <v>30</v>
      </c>
      <c r="B15" s="1" t="s">
        <v>70</v>
      </c>
      <c r="C15" s="1" t="s">
        <v>71</v>
      </c>
      <c r="D15" s="4" t="s">
        <v>73</v>
      </c>
      <c r="F15" s="27" t="s">
        <v>69</v>
      </c>
      <c r="G15" s="28">
        <v>174.62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6">
        <f>SUM(I15:N15)</f>
        <v>0</v>
      </c>
      <c r="Q15" s="29">
        <f t="shared" si="0"/>
        <v>0</v>
      </c>
      <c r="R15" s="29">
        <f t="shared" si="1"/>
        <v>0</v>
      </c>
      <c r="S15" s="29">
        <f t="shared" si="2"/>
        <v>0</v>
      </c>
      <c r="T15" s="29">
        <f t="shared" si="3"/>
        <v>0</v>
      </c>
      <c r="U15" s="29">
        <f t="shared" si="4"/>
        <v>0</v>
      </c>
      <c r="V15" s="29">
        <f t="shared" si="5"/>
        <v>0</v>
      </c>
      <c r="W15" s="30">
        <f t="shared" si="6"/>
        <v>0</v>
      </c>
      <c r="X15" s="6">
        <f t="shared" si="7"/>
        <v>0</v>
      </c>
      <c r="AA15" s="31">
        <v>0</v>
      </c>
      <c r="AB15" s="18">
        <v>0</v>
      </c>
    </row>
    <row r="16" spans="1:28" ht="24" x14ac:dyDescent="0.3">
      <c r="A16" s="26">
        <v>40</v>
      </c>
      <c r="B16" s="1" t="s">
        <v>74</v>
      </c>
      <c r="C16" s="1" t="s">
        <v>71</v>
      </c>
      <c r="D16" s="4" t="s">
        <v>75</v>
      </c>
      <c r="F16" s="27" t="s">
        <v>69</v>
      </c>
      <c r="G16" s="28">
        <v>252.1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6">
        <f>SUM(I16:N16)</f>
        <v>0</v>
      </c>
      <c r="Q16" s="29">
        <f t="shared" si="0"/>
        <v>0</v>
      </c>
      <c r="R16" s="29">
        <f t="shared" si="1"/>
        <v>0</v>
      </c>
      <c r="S16" s="29">
        <f t="shared" si="2"/>
        <v>0</v>
      </c>
      <c r="T16" s="29">
        <f t="shared" si="3"/>
        <v>0</v>
      </c>
      <c r="U16" s="29">
        <f t="shared" si="4"/>
        <v>0</v>
      </c>
      <c r="V16" s="29">
        <f t="shared" si="5"/>
        <v>0</v>
      </c>
      <c r="W16" s="30">
        <f t="shared" si="6"/>
        <v>0</v>
      </c>
      <c r="X16" s="6">
        <f t="shared" si="7"/>
        <v>0</v>
      </c>
      <c r="AA16" s="31">
        <v>0</v>
      </c>
      <c r="AB16" s="18">
        <v>0</v>
      </c>
    </row>
    <row r="17" spans="1:28" ht="12" x14ac:dyDescent="0.3">
      <c r="A17" s="26">
        <v>50</v>
      </c>
      <c r="B17" s="1" t="s">
        <v>76</v>
      </c>
      <c r="C17" s="1" t="s">
        <v>67</v>
      </c>
      <c r="D17" s="4" t="s">
        <v>77</v>
      </c>
      <c r="F17" s="27" t="s">
        <v>69</v>
      </c>
      <c r="G17" s="28">
        <v>174.62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6">
        <f>SUM(I17:N17)</f>
        <v>0</v>
      </c>
      <c r="Q17" s="29">
        <f t="shared" si="0"/>
        <v>0</v>
      </c>
      <c r="R17" s="29">
        <f t="shared" si="1"/>
        <v>0</v>
      </c>
      <c r="S17" s="29">
        <f t="shared" si="2"/>
        <v>0</v>
      </c>
      <c r="T17" s="29">
        <f t="shared" si="3"/>
        <v>0</v>
      </c>
      <c r="U17" s="29">
        <f t="shared" si="4"/>
        <v>0</v>
      </c>
      <c r="V17" s="29">
        <f t="shared" si="5"/>
        <v>0</v>
      </c>
      <c r="W17" s="30">
        <f t="shared" si="6"/>
        <v>0</v>
      </c>
      <c r="X17" s="6">
        <f t="shared" si="7"/>
        <v>0</v>
      </c>
      <c r="AA17" s="31">
        <v>0</v>
      </c>
      <c r="AB17" s="18">
        <v>0</v>
      </c>
    </row>
    <row r="18" spans="1:28" ht="24" x14ac:dyDescent="0.3">
      <c r="A18" s="26">
        <v>60</v>
      </c>
      <c r="B18" s="1" t="s">
        <v>78</v>
      </c>
      <c r="C18" s="1" t="s">
        <v>79</v>
      </c>
      <c r="D18" s="4" t="s">
        <v>80</v>
      </c>
      <c r="F18" s="27" t="s">
        <v>69</v>
      </c>
      <c r="G18" s="28">
        <v>252.1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6"/>
      <c r="Q18" s="29">
        <f t="shared" si="0"/>
        <v>0</v>
      </c>
      <c r="R18" s="29">
        <f t="shared" si="1"/>
        <v>0</v>
      </c>
      <c r="S18" s="29">
        <f t="shared" si="2"/>
        <v>0</v>
      </c>
      <c r="T18" s="29">
        <f t="shared" si="3"/>
        <v>0</v>
      </c>
      <c r="U18" s="29">
        <f t="shared" si="4"/>
        <v>0</v>
      </c>
      <c r="V18" s="29">
        <f t="shared" si="5"/>
        <v>0</v>
      </c>
      <c r="W18" s="30">
        <f t="shared" si="6"/>
        <v>0</v>
      </c>
      <c r="X18" s="6"/>
      <c r="AA18" s="31">
        <v>68</v>
      </c>
      <c r="AB18" s="18">
        <v>17142.8</v>
      </c>
    </row>
    <row r="19" spans="1:28" ht="12" x14ac:dyDescent="0.3">
      <c r="A19" s="26">
        <v>70</v>
      </c>
      <c r="B19" s="1" t="s">
        <v>81</v>
      </c>
      <c r="C19" s="1" t="s">
        <v>79</v>
      </c>
      <c r="D19" s="4" t="s">
        <v>82</v>
      </c>
      <c r="F19" s="27" t="s">
        <v>69</v>
      </c>
      <c r="G19" s="28">
        <v>174.62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6">
        <f>SUM(I19:N19)</f>
        <v>0</v>
      </c>
      <c r="Q19" s="29">
        <f t="shared" si="0"/>
        <v>0</v>
      </c>
      <c r="R19" s="29">
        <f t="shared" si="1"/>
        <v>0</v>
      </c>
      <c r="S19" s="29">
        <f t="shared" si="2"/>
        <v>0</v>
      </c>
      <c r="T19" s="29">
        <f t="shared" si="3"/>
        <v>0</v>
      </c>
      <c r="U19" s="29">
        <f t="shared" si="4"/>
        <v>0</v>
      </c>
      <c r="V19" s="29">
        <f t="shared" si="5"/>
        <v>0</v>
      </c>
      <c r="W19" s="30">
        <f t="shared" si="6"/>
        <v>0</v>
      </c>
      <c r="X19" s="6">
        <f t="shared" si="7"/>
        <v>0</v>
      </c>
      <c r="AA19" s="31">
        <v>0</v>
      </c>
      <c r="AB19" s="18">
        <v>0</v>
      </c>
    </row>
    <row r="20" spans="1:28" ht="24" x14ac:dyDescent="0.3">
      <c r="A20" s="26">
        <v>80</v>
      </c>
      <c r="B20" s="1" t="s">
        <v>83</v>
      </c>
      <c r="C20" s="1" t="s">
        <v>79</v>
      </c>
      <c r="D20" s="4" t="s">
        <v>84</v>
      </c>
      <c r="F20" s="27" t="s">
        <v>69</v>
      </c>
      <c r="G20" s="28">
        <v>156.82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6">
        <f>SUM(I20:N20)</f>
        <v>0</v>
      </c>
      <c r="Q20" s="29">
        <f t="shared" si="0"/>
        <v>0</v>
      </c>
      <c r="R20" s="29">
        <f t="shared" si="1"/>
        <v>0</v>
      </c>
      <c r="S20" s="29">
        <f t="shared" si="2"/>
        <v>0</v>
      </c>
      <c r="T20" s="29">
        <f t="shared" si="3"/>
        <v>0</v>
      </c>
      <c r="U20" s="29">
        <f t="shared" si="4"/>
        <v>0</v>
      </c>
      <c r="V20" s="29">
        <f t="shared" si="5"/>
        <v>0</v>
      </c>
      <c r="W20" s="30">
        <f t="shared" si="6"/>
        <v>0</v>
      </c>
      <c r="X20" s="6">
        <f t="shared" si="7"/>
        <v>0</v>
      </c>
      <c r="AA20" s="31">
        <v>0</v>
      </c>
      <c r="AB20" s="18">
        <v>0</v>
      </c>
    </row>
    <row r="21" spans="1:28" ht="24" x14ac:dyDescent="0.3">
      <c r="A21" s="26">
        <v>90</v>
      </c>
      <c r="B21" s="1" t="s">
        <v>83</v>
      </c>
      <c r="C21" s="1" t="s">
        <v>79</v>
      </c>
      <c r="D21" s="4" t="s">
        <v>85</v>
      </c>
      <c r="F21" s="27" t="s">
        <v>69</v>
      </c>
      <c r="G21" s="28">
        <v>17.8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6">
        <f>SUM(I21:N21)</f>
        <v>0</v>
      </c>
      <c r="Q21" s="29">
        <f t="shared" si="0"/>
        <v>0</v>
      </c>
      <c r="R21" s="29">
        <f t="shared" si="1"/>
        <v>0</v>
      </c>
      <c r="S21" s="29">
        <f t="shared" si="2"/>
        <v>0</v>
      </c>
      <c r="T21" s="29">
        <f t="shared" si="3"/>
        <v>0</v>
      </c>
      <c r="U21" s="29">
        <f t="shared" si="4"/>
        <v>0</v>
      </c>
      <c r="V21" s="29">
        <f t="shared" si="5"/>
        <v>0</v>
      </c>
      <c r="W21" s="30">
        <f t="shared" si="6"/>
        <v>0</v>
      </c>
      <c r="X21" s="6">
        <f t="shared" si="7"/>
        <v>0</v>
      </c>
      <c r="AA21" s="31">
        <v>0</v>
      </c>
      <c r="AB21" s="18">
        <v>0</v>
      </c>
    </row>
    <row r="22" spans="1:28" ht="12" x14ac:dyDescent="0.3">
      <c r="A22" s="26">
        <v>100</v>
      </c>
      <c r="B22" s="1" t="s">
        <v>86</v>
      </c>
      <c r="C22" s="1" t="s">
        <v>79</v>
      </c>
      <c r="D22" s="4" t="s">
        <v>87</v>
      </c>
      <c r="F22" s="27" t="s">
        <v>88</v>
      </c>
      <c r="G22" s="28">
        <v>48.2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6">
        <f>SUM(I22:N22)</f>
        <v>0</v>
      </c>
      <c r="Q22" s="29">
        <f t="shared" si="0"/>
        <v>0</v>
      </c>
      <c r="R22" s="29">
        <f t="shared" si="1"/>
        <v>0</v>
      </c>
      <c r="S22" s="29">
        <f t="shared" si="2"/>
        <v>0</v>
      </c>
      <c r="T22" s="29">
        <f t="shared" si="3"/>
        <v>0</v>
      </c>
      <c r="U22" s="29">
        <f t="shared" si="4"/>
        <v>0</v>
      </c>
      <c r="V22" s="29">
        <f t="shared" si="5"/>
        <v>0</v>
      </c>
      <c r="W22" s="30">
        <f t="shared" si="6"/>
        <v>0</v>
      </c>
      <c r="X22" s="6">
        <f t="shared" si="7"/>
        <v>0</v>
      </c>
      <c r="AA22" s="31">
        <v>0</v>
      </c>
      <c r="AB22" s="18">
        <v>0</v>
      </c>
    </row>
    <row r="23" spans="1:28" ht="24" x14ac:dyDescent="0.3">
      <c r="A23" s="26">
        <v>110</v>
      </c>
      <c r="B23" s="1" t="s">
        <v>89</v>
      </c>
      <c r="C23" s="1" t="s">
        <v>79</v>
      </c>
      <c r="D23" s="4" t="s">
        <v>90</v>
      </c>
      <c r="F23" s="27" t="s">
        <v>88</v>
      </c>
      <c r="G23" s="28">
        <v>48.2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6">
        <f>SUM(I23:N23)</f>
        <v>0</v>
      </c>
      <c r="Q23" s="29">
        <f t="shared" si="0"/>
        <v>0</v>
      </c>
      <c r="R23" s="29">
        <f t="shared" si="1"/>
        <v>0</v>
      </c>
      <c r="S23" s="29">
        <f t="shared" si="2"/>
        <v>0</v>
      </c>
      <c r="T23" s="29">
        <f t="shared" si="3"/>
        <v>0</v>
      </c>
      <c r="U23" s="29">
        <f t="shared" si="4"/>
        <v>0</v>
      </c>
      <c r="V23" s="29">
        <f t="shared" si="5"/>
        <v>0</v>
      </c>
      <c r="W23" s="30">
        <f t="shared" si="6"/>
        <v>0</v>
      </c>
      <c r="X23" s="6">
        <f t="shared" si="7"/>
        <v>0</v>
      </c>
      <c r="AA23" s="31">
        <v>0</v>
      </c>
      <c r="AB23" s="18">
        <v>0</v>
      </c>
    </row>
    <row r="24" spans="1:28" ht="13" x14ac:dyDescent="0.3">
      <c r="F24" s="40" t="s">
        <v>91</v>
      </c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2">
        <f t="shared" ref="Q24:X24" si="8">SUM(Q13:Q23)</f>
        <v>0</v>
      </c>
      <c r="R24" s="32">
        <f t="shared" si="8"/>
        <v>0</v>
      </c>
      <c r="S24" s="32">
        <f t="shared" si="8"/>
        <v>0</v>
      </c>
      <c r="T24" s="32">
        <f t="shared" si="8"/>
        <v>0</v>
      </c>
      <c r="U24" s="32">
        <f t="shared" si="8"/>
        <v>0</v>
      </c>
      <c r="V24" s="32">
        <f t="shared" si="8"/>
        <v>0</v>
      </c>
      <c r="W24" s="33">
        <f t="shared" si="8"/>
        <v>0</v>
      </c>
      <c r="X24" s="34">
        <f t="shared" si="8"/>
        <v>0</v>
      </c>
      <c r="AB24" s="35">
        <v>17142.8</v>
      </c>
    </row>
    <row r="26" spans="1:28" ht="13" x14ac:dyDescent="0.3">
      <c r="A26" s="40" t="s">
        <v>92</v>
      </c>
      <c r="B26" s="38"/>
      <c r="C26" s="41" t="s">
        <v>93</v>
      </c>
      <c r="D26" s="38"/>
      <c r="E26" s="38"/>
    </row>
    <row r="27" spans="1:28" ht="24" x14ac:dyDescent="0.3">
      <c r="A27" s="26">
        <v>10</v>
      </c>
      <c r="B27" s="1" t="s">
        <v>66</v>
      </c>
      <c r="C27" s="1" t="s">
        <v>67</v>
      </c>
      <c r="D27" s="4" t="s">
        <v>94</v>
      </c>
      <c r="F27" s="27" t="s">
        <v>69</v>
      </c>
      <c r="G27" s="28">
        <v>411.11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6">
        <f t="shared" ref="O27:O32" si="9">SUM(I27:N27)</f>
        <v>0</v>
      </c>
      <c r="Q27" s="29">
        <f t="shared" ref="Q27:Q32" si="10">G27*I27</f>
        <v>0</v>
      </c>
      <c r="R27" s="29">
        <f t="shared" ref="R27:R32" si="11">G27*J27</f>
        <v>0</v>
      </c>
      <c r="S27" s="29">
        <f t="shared" ref="S27:S32" si="12">G27*K27</f>
        <v>0</v>
      </c>
      <c r="T27" s="29">
        <f t="shared" ref="T27:T32" si="13">G27*L27</f>
        <v>0</v>
      </c>
      <c r="U27" s="29">
        <f t="shared" ref="U27:U32" si="14">G27*M27</f>
        <v>0</v>
      </c>
      <c r="V27" s="29">
        <f t="shared" ref="V27:V32" si="15">G27*N27</f>
        <v>0</v>
      </c>
      <c r="W27" s="30">
        <f t="shared" ref="W27:W32" si="16">G27*O27</f>
        <v>0</v>
      </c>
      <c r="X27" s="6">
        <f t="shared" ref="X27:X32" si="17">ROUND(W27,2)</f>
        <v>0</v>
      </c>
      <c r="AA27" s="31">
        <v>0</v>
      </c>
      <c r="AB27" s="18">
        <v>0</v>
      </c>
    </row>
    <row r="28" spans="1:28" ht="24" x14ac:dyDescent="0.3">
      <c r="A28" s="26">
        <v>20</v>
      </c>
      <c r="B28" s="1" t="s">
        <v>70</v>
      </c>
      <c r="C28" s="1" t="s">
        <v>71</v>
      </c>
      <c r="D28" s="4" t="s">
        <v>95</v>
      </c>
      <c r="F28" s="27" t="s">
        <v>69</v>
      </c>
      <c r="G28" s="28">
        <v>392.81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6">
        <f t="shared" si="9"/>
        <v>0</v>
      </c>
      <c r="Q28" s="29">
        <f t="shared" si="10"/>
        <v>0</v>
      </c>
      <c r="R28" s="29">
        <f t="shared" si="11"/>
        <v>0</v>
      </c>
      <c r="S28" s="29">
        <f t="shared" si="12"/>
        <v>0</v>
      </c>
      <c r="T28" s="29">
        <f t="shared" si="13"/>
        <v>0</v>
      </c>
      <c r="U28" s="29">
        <f t="shared" si="14"/>
        <v>0</v>
      </c>
      <c r="V28" s="29">
        <f t="shared" si="15"/>
        <v>0</v>
      </c>
      <c r="W28" s="30">
        <f t="shared" si="16"/>
        <v>0</v>
      </c>
      <c r="X28" s="6">
        <f t="shared" si="17"/>
        <v>0</v>
      </c>
      <c r="AA28" s="31">
        <v>0</v>
      </c>
      <c r="AB28" s="18">
        <v>0</v>
      </c>
    </row>
    <row r="29" spans="1:28" ht="24" x14ac:dyDescent="0.3">
      <c r="A29" s="26">
        <v>30</v>
      </c>
      <c r="B29" s="1" t="s">
        <v>70</v>
      </c>
      <c r="C29" s="1" t="s">
        <v>71</v>
      </c>
      <c r="D29" s="4" t="s">
        <v>96</v>
      </c>
      <c r="F29" s="27" t="s">
        <v>69</v>
      </c>
      <c r="G29" s="28">
        <v>18.3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6">
        <f t="shared" si="9"/>
        <v>0</v>
      </c>
      <c r="Q29" s="29">
        <f t="shared" si="10"/>
        <v>0</v>
      </c>
      <c r="R29" s="29">
        <f t="shared" si="11"/>
        <v>0</v>
      </c>
      <c r="S29" s="29">
        <f t="shared" si="12"/>
        <v>0</v>
      </c>
      <c r="T29" s="29">
        <f t="shared" si="13"/>
        <v>0</v>
      </c>
      <c r="U29" s="29">
        <f t="shared" si="14"/>
        <v>0</v>
      </c>
      <c r="V29" s="29">
        <f t="shared" si="15"/>
        <v>0</v>
      </c>
      <c r="W29" s="30">
        <f t="shared" si="16"/>
        <v>0</v>
      </c>
      <c r="X29" s="6">
        <f t="shared" si="17"/>
        <v>0</v>
      </c>
      <c r="AA29" s="31">
        <v>0</v>
      </c>
      <c r="AB29" s="18">
        <v>0</v>
      </c>
    </row>
    <row r="30" spans="1:28" ht="12" x14ac:dyDescent="0.3">
      <c r="A30" s="26">
        <v>40</v>
      </c>
      <c r="B30" s="1" t="s">
        <v>76</v>
      </c>
      <c r="C30" s="1" t="s">
        <v>67</v>
      </c>
      <c r="D30" s="4" t="s">
        <v>77</v>
      </c>
      <c r="F30" s="27" t="s">
        <v>69</v>
      </c>
      <c r="G30" s="28">
        <v>411.11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6">
        <f t="shared" si="9"/>
        <v>0</v>
      </c>
      <c r="Q30" s="29">
        <f t="shared" si="10"/>
        <v>0</v>
      </c>
      <c r="R30" s="29">
        <f t="shared" si="11"/>
        <v>0</v>
      </c>
      <c r="S30" s="29">
        <f t="shared" si="12"/>
        <v>0</v>
      </c>
      <c r="T30" s="29">
        <f t="shared" si="13"/>
        <v>0</v>
      </c>
      <c r="U30" s="29">
        <f t="shared" si="14"/>
        <v>0</v>
      </c>
      <c r="V30" s="29">
        <f t="shared" si="15"/>
        <v>0</v>
      </c>
      <c r="W30" s="30">
        <f t="shared" si="16"/>
        <v>0</v>
      </c>
      <c r="X30" s="6">
        <f t="shared" si="17"/>
        <v>0</v>
      </c>
      <c r="AA30" s="31">
        <v>0</v>
      </c>
      <c r="AB30" s="18">
        <v>0</v>
      </c>
    </row>
    <row r="31" spans="1:28" ht="12" x14ac:dyDescent="0.3">
      <c r="A31" s="26">
        <v>50</v>
      </c>
      <c r="B31" s="1" t="s">
        <v>81</v>
      </c>
      <c r="C31" s="1" t="s">
        <v>79</v>
      </c>
      <c r="D31" s="4" t="s">
        <v>82</v>
      </c>
      <c r="F31" s="27" t="s">
        <v>69</v>
      </c>
      <c r="G31" s="28">
        <v>411.11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29">
        <v>0</v>
      </c>
      <c r="O31" s="6">
        <f t="shared" si="9"/>
        <v>0</v>
      </c>
      <c r="Q31" s="29">
        <f t="shared" si="10"/>
        <v>0</v>
      </c>
      <c r="R31" s="29">
        <f t="shared" si="11"/>
        <v>0</v>
      </c>
      <c r="S31" s="29">
        <f t="shared" si="12"/>
        <v>0</v>
      </c>
      <c r="T31" s="29">
        <f t="shared" si="13"/>
        <v>0</v>
      </c>
      <c r="U31" s="29">
        <f t="shared" si="14"/>
        <v>0</v>
      </c>
      <c r="V31" s="29">
        <f t="shared" si="15"/>
        <v>0</v>
      </c>
      <c r="W31" s="30">
        <f t="shared" si="16"/>
        <v>0</v>
      </c>
      <c r="X31" s="6">
        <f t="shared" si="17"/>
        <v>0</v>
      </c>
      <c r="AA31" s="31">
        <v>0</v>
      </c>
      <c r="AB31" s="18">
        <v>0</v>
      </c>
    </row>
    <row r="32" spans="1:28" ht="24" x14ac:dyDescent="0.3">
      <c r="A32" s="26">
        <v>60</v>
      </c>
      <c r="B32" s="1" t="s">
        <v>83</v>
      </c>
      <c r="C32" s="1" t="s">
        <v>79</v>
      </c>
      <c r="D32" s="4" t="s">
        <v>97</v>
      </c>
      <c r="F32" s="27" t="s">
        <v>69</v>
      </c>
      <c r="G32" s="28">
        <v>411.11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6">
        <f t="shared" si="9"/>
        <v>0</v>
      </c>
      <c r="Q32" s="29">
        <f t="shared" si="10"/>
        <v>0</v>
      </c>
      <c r="R32" s="29">
        <f t="shared" si="11"/>
        <v>0</v>
      </c>
      <c r="S32" s="29">
        <f t="shared" si="12"/>
        <v>0</v>
      </c>
      <c r="T32" s="29">
        <f t="shared" si="13"/>
        <v>0</v>
      </c>
      <c r="U32" s="29">
        <f t="shared" si="14"/>
        <v>0</v>
      </c>
      <c r="V32" s="29">
        <f t="shared" si="15"/>
        <v>0</v>
      </c>
      <c r="W32" s="30">
        <f t="shared" si="16"/>
        <v>0</v>
      </c>
      <c r="X32" s="6">
        <f t="shared" si="17"/>
        <v>0</v>
      </c>
      <c r="AA32" s="31">
        <v>0</v>
      </c>
      <c r="AB32" s="18">
        <v>0</v>
      </c>
    </row>
    <row r="33" spans="1:28" ht="13" x14ac:dyDescent="0.3">
      <c r="F33" s="40" t="s">
        <v>91</v>
      </c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2">
        <f t="shared" ref="Q33:X33" si="18">SUM(Q27:Q32)</f>
        <v>0</v>
      </c>
      <c r="R33" s="32">
        <f t="shared" si="18"/>
        <v>0</v>
      </c>
      <c r="S33" s="32">
        <f t="shared" si="18"/>
        <v>0</v>
      </c>
      <c r="T33" s="32">
        <f t="shared" si="18"/>
        <v>0</v>
      </c>
      <c r="U33" s="32">
        <f t="shared" si="18"/>
        <v>0</v>
      </c>
      <c r="V33" s="32">
        <f t="shared" si="18"/>
        <v>0</v>
      </c>
      <c r="W33" s="33">
        <f t="shared" si="18"/>
        <v>0</v>
      </c>
      <c r="X33" s="34">
        <f t="shared" si="18"/>
        <v>0</v>
      </c>
      <c r="AB33" s="35">
        <v>0</v>
      </c>
    </row>
    <row r="35" spans="1:28" ht="13" x14ac:dyDescent="0.3">
      <c r="A35" s="40" t="s">
        <v>98</v>
      </c>
      <c r="B35" s="38"/>
      <c r="C35" s="41" t="s">
        <v>99</v>
      </c>
      <c r="D35" s="38"/>
      <c r="E35" s="38"/>
    </row>
    <row r="36" spans="1:28" ht="24" x14ac:dyDescent="0.3">
      <c r="A36" s="26">
        <v>10</v>
      </c>
      <c r="B36" s="1" t="s">
        <v>100</v>
      </c>
      <c r="C36" s="1" t="s">
        <v>101</v>
      </c>
      <c r="D36" s="4" t="s">
        <v>102</v>
      </c>
      <c r="F36" s="27" t="s">
        <v>88</v>
      </c>
      <c r="G36" s="28">
        <v>8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6">
        <f t="shared" ref="O36:O41" si="19">SUM(I36:N36)</f>
        <v>0</v>
      </c>
      <c r="Q36" s="29">
        <f t="shared" ref="Q36:Q41" si="20">G36*I36</f>
        <v>0</v>
      </c>
      <c r="R36" s="29">
        <f t="shared" ref="R36:R41" si="21">G36*J36</f>
        <v>0</v>
      </c>
      <c r="S36" s="29">
        <f t="shared" ref="S36:S41" si="22">G36*K36</f>
        <v>0</v>
      </c>
      <c r="T36" s="29">
        <f t="shared" ref="T36:T41" si="23">G36*L36</f>
        <v>0</v>
      </c>
      <c r="U36" s="29">
        <f t="shared" ref="U36:U41" si="24">G36*M36</f>
        <v>0</v>
      </c>
      <c r="V36" s="29">
        <f t="shared" ref="V36:V41" si="25">G36*N36</f>
        <v>0</v>
      </c>
      <c r="W36" s="30">
        <f t="shared" ref="W36:W41" si="26">G36*O36</f>
        <v>0</v>
      </c>
      <c r="X36" s="6">
        <f t="shared" ref="X36:X41" si="27">ROUND(W36,2)</f>
        <v>0</v>
      </c>
      <c r="AA36" s="31">
        <v>0</v>
      </c>
      <c r="AB36" s="18">
        <v>0</v>
      </c>
    </row>
    <row r="37" spans="1:28" ht="24" x14ac:dyDescent="0.3">
      <c r="A37" s="26">
        <v>20</v>
      </c>
      <c r="B37" s="1" t="s">
        <v>100</v>
      </c>
      <c r="C37" s="1" t="s">
        <v>101</v>
      </c>
      <c r="D37" s="4" t="s">
        <v>103</v>
      </c>
      <c r="F37" s="27" t="s">
        <v>88</v>
      </c>
      <c r="G37" s="28">
        <v>1.6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6">
        <f t="shared" si="19"/>
        <v>0</v>
      </c>
      <c r="Q37" s="29">
        <f t="shared" si="20"/>
        <v>0</v>
      </c>
      <c r="R37" s="29">
        <f t="shared" si="21"/>
        <v>0</v>
      </c>
      <c r="S37" s="29">
        <f t="shared" si="22"/>
        <v>0</v>
      </c>
      <c r="T37" s="29">
        <f t="shared" si="23"/>
        <v>0</v>
      </c>
      <c r="U37" s="29">
        <f t="shared" si="24"/>
        <v>0</v>
      </c>
      <c r="V37" s="29">
        <f t="shared" si="25"/>
        <v>0</v>
      </c>
      <c r="W37" s="30">
        <f t="shared" si="26"/>
        <v>0</v>
      </c>
      <c r="X37" s="6">
        <f t="shared" si="27"/>
        <v>0</v>
      </c>
      <c r="AA37" s="31">
        <v>0</v>
      </c>
      <c r="AB37" s="18">
        <v>0</v>
      </c>
    </row>
    <row r="38" spans="1:28" ht="24" x14ac:dyDescent="0.3">
      <c r="A38" s="26">
        <v>30</v>
      </c>
      <c r="B38" s="1" t="s">
        <v>104</v>
      </c>
      <c r="C38" s="1" t="s">
        <v>105</v>
      </c>
      <c r="D38" s="4" t="s">
        <v>106</v>
      </c>
      <c r="F38" s="27" t="s">
        <v>69</v>
      </c>
      <c r="G38" s="28">
        <v>27.6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6">
        <f t="shared" si="19"/>
        <v>0</v>
      </c>
      <c r="Q38" s="29">
        <f t="shared" si="20"/>
        <v>0</v>
      </c>
      <c r="R38" s="29">
        <f t="shared" si="21"/>
        <v>0</v>
      </c>
      <c r="S38" s="29">
        <f t="shared" si="22"/>
        <v>0</v>
      </c>
      <c r="T38" s="29">
        <f t="shared" si="23"/>
        <v>0</v>
      </c>
      <c r="U38" s="29">
        <f t="shared" si="24"/>
        <v>0</v>
      </c>
      <c r="V38" s="29">
        <f t="shared" si="25"/>
        <v>0</v>
      </c>
      <c r="W38" s="30">
        <f t="shared" si="26"/>
        <v>0</v>
      </c>
      <c r="X38" s="6">
        <f t="shared" si="27"/>
        <v>0</v>
      </c>
      <c r="AA38" s="31">
        <v>0</v>
      </c>
      <c r="AB38" s="18">
        <v>0</v>
      </c>
    </row>
    <row r="39" spans="1:28" ht="24" x14ac:dyDescent="0.3">
      <c r="A39" s="26">
        <v>40</v>
      </c>
      <c r="B39" s="1" t="s">
        <v>104</v>
      </c>
      <c r="C39" s="1" t="s">
        <v>105</v>
      </c>
      <c r="D39" s="4" t="s">
        <v>107</v>
      </c>
      <c r="F39" s="27" t="s">
        <v>69</v>
      </c>
      <c r="G39" s="28">
        <v>6.15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6">
        <f t="shared" si="19"/>
        <v>0</v>
      </c>
      <c r="Q39" s="29">
        <f t="shared" si="20"/>
        <v>0</v>
      </c>
      <c r="R39" s="29">
        <f t="shared" si="21"/>
        <v>0</v>
      </c>
      <c r="S39" s="29">
        <f t="shared" si="22"/>
        <v>0</v>
      </c>
      <c r="T39" s="29">
        <f t="shared" si="23"/>
        <v>0</v>
      </c>
      <c r="U39" s="29">
        <f t="shared" si="24"/>
        <v>0</v>
      </c>
      <c r="V39" s="29">
        <f t="shared" si="25"/>
        <v>0</v>
      </c>
      <c r="W39" s="30">
        <f t="shared" si="26"/>
        <v>0</v>
      </c>
      <c r="X39" s="6">
        <f t="shared" si="27"/>
        <v>0</v>
      </c>
      <c r="AA39" s="31">
        <v>0</v>
      </c>
      <c r="AB39" s="18">
        <v>0</v>
      </c>
    </row>
    <row r="40" spans="1:28" ht="24" x14ac:dyDescent="0.3">
      <c r="A40" s="26">
        <v>50</v>
      </c>
      <c r="B40" s="1" t="s">
        <v>108</v>
      </c>
      <c r="C40" s="1" t="s">
        <v>105</v>
      </c>
      <c r="D40" s="4" t="s">
        <v>109</v>
      </c>
      <c r="F40" s="27" t="s">
        <v>110</v>
      </c>
      <c r="G40" s="28">
        <v>2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6">
        <f t="shared" si="19"/>
        <v>0</v>
      </c>
      <c r="Q40" s="29">
        <f t="shared" si="20"/>
        <v>0</v>
      </c>
      <c r="R40" s="29">
        <f t="shared" si="21"/>
        <v>0</v>
      </c>
      <c r="S40" s="29">
        <f t="shared" si="22"/>
        <v>0</v>
      </c>
      <c r="T40" s="29">
        <f t="shared" si="23"/>
        <v>0</v>
      </c>
      <c r="U40" s="29">
        <f t="shared" si="24"/>
        <v>0</v>
      </c>
      <c r="V40" s="29">
        <f t="shared" si="25"/>
        <v>0</v>
      </c>
      <c r="W40" s="30">
        <f t="shared" si="26"/>
        <v>0</v>
      </c>
      <c r="X40" s="6">
        <f t="shared" si="27"/>
        <v>0</v>
      </c>
      <c r="AA40" s="31">
        <v>0</v>
      </c>
      <c r="AB40" s="18">
        <v>0</v>
      </c>
    </row>
    <row r="41" spans="1:28" ht="36" x14ac:dyDescent="0.3">
      <c r="A41" s="26">
        <v>60</v>
      </c>
      <c r="B41" s="1" t="s">
        <v>108</v>
      </c>
      <c r="C41" s="1" t="s">
        <v>105</v>
      </c>
      <c r="D41" s="4" t="s">
        <v>111</v>
      </c>
      <c r="F41" s="27" t="s">
        <v>110</v>
      </c>
      <c r="G41" s="28">
        <v>2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6">
        <f t="shared" si="19"/>
        <v>0</v>
      </c>
      <c r="Q41" s="29">
        <f t="shared" si="20"/>
        <v>0</v>
      </c>
      <c r="R41" s="29">
        <f t="shared" si="21"/>
        <v>0</v>
      </c>
      <c r="S41" s="29">
        <f t="shared" si="22"/>
        <v>0</v>
      </c>
      <c r="T41" s="29">
        <f t="shared" si="23"/>
        <v>0</v>
      </c>
      <c r="U41" s="29">
        <f t="shared" si="24"/>
        <v>0</v>
      </c>
      <c r="V41" s="29">
        <f t="shared" si="25"/>
        <v>0</v>
      </c>
      <c r="W41" s="30">
        <f t="shared" si="26"/>
        <v>0</v>
      </c>
      <c r="X41" s="6">
        <f t="shared" si="27"/>
        <v>0</v>
      </c>
      <c r="AA41" s="31">
        <v>0</v>
      </c>
      <c r="AB41" s="18">
        <v>0</v>
      </c>
    </row>
    <row r="42" spans="1:28" ht="13" x14ac:dyDescent="0.3">
      <c r="F42" s="40" t="s">
        <v>91</v>
      </c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2">
        <f t="shared" ref="Q42:X42" si="28">SUM(Q36:Q41)</f>
        <v>0</v>
      </c>
      <c r="R42" s="32">
        <f t="shared" si="28"/>
        <v>0</v>
      </c>
      <c r="S42" s="32">
        <f t="shared" si="28"/>
        <v>0</v>
      </c>
      <c r="T42" s="32">
        <f t="shared" si="28"/>
        <v>0</v>
      </c>
      <c r="U42" s="32">
        <f t="shared" si="28"/>
        <v>0</v>
      </c>
      <c r="V42" s="32">
        <f t="shared" si="28"/>
        <v>0</v>
      </c>
      <c r="W42" s="33">
        <f t="shared" si="28"/>
        <v>0</v>
      </c>
      <c r="X42" s="34">
        <f t="shared" si="28"/>
        <v>0</v>
      </c>
      <c r="AB42" s="35">
        <v>0</v>
      </c>
    </row>
    <row r="44" spans="1:28" ht="13" x14ac:dyDescent="0.3">
      <c r="A44" s="40" t="s">
        <v>112</v>
      </c>
      <c r="B44" s="38"/>
      <c r="C44" s="41" t="s">
        <v>113</v>
      </c>
      <c r="D44" s="38"/>
      <c r="E44" s="38"/>
    </row>
    <row r="46" spans="1:28" ht="13" x14ac:dyDescent="0.3">
      <c r="A46" s="40" t="s">
        <v>114</v>
      </c>
      <c r="B46" s="38"/>
      <c r="C46" s="41" t="s">
        <v>115</v>
      </c>
      <c r="D46" s="38"/>
      <c r="E46" s="38"/>
    </row>
    <row r="47" spans="1:28" ht="24" x14ac:dyDescent="0.3">
      <c r="A47" s="26">
        <v>10</v>
      </c>
      <c r="B47" s="1" t="s">
        <v>116</v>
      </c>
      <c r="C47" s="1" t="s">
        <v>117</v>
      </c>
      <c r="D47" s="4" t="s">
        <v>118</v>
      </c>
      <c r="F47" s="27" t="s">
        <v>119</v>
      </c>
      <c r="G47" s="28">
        <v>45.54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6"/>
      <c r="Q47" s="29">
        <f>G47*I47</f>
        <v>0</v>
      </c>
      <c r="R47" s="29">
        <f>G47*J47</f>
        <v>0</v>
      </c>
      <c r="S47" s="29">
        <f>G47*K47</f>
        <v>0</v>
      </c>
      <c r="T47" s="29">
        <f>G47*L47</f>
        <v>0</v>
      </c>
      <c r="U47" s="29">
        <f>G47*M47</f>
        <v>0</v>
      </c>
      <c r="V47" s="29">
        <f>G47*N47</f>
        <v>0</v>
      </c>
      <c r="W47" s="30">
        <f>G47*O47</f>
        <v>0</v>
      </c>
      <c r="X47" s="6">
        <f>ROUND(W47,2)</f>
        <v>0</v>
      </c>
      <c r="AA47" s="31">
        <v>20</v>
      </c>
      <c r="AB47" s="18">
        <v>910.8</v>
      </c>
    </row>
    <row r="48" spans="1:28" ht="24" x14ac:dyDescent="0.3">
      <c r="A48" s="26">
        <v>20</v>
      </c>
      <c r="B48" s="1" t="s">
        <v>116</v>
      </c>
      <c r="C48" s="1" t="s">
        <v>117</v>
      </c>
      <c r="D48" s="4" t="s">
        <v>120</v>
      </c>
      <c r="F48" s="27" t="s">
        <v>119</v>
      </c>
      <c r="G48" s="28">
        <v>189.89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6"/>
      <c r="Q48" s="29">
        <f>G48*I48</f>
        <v>0</v>
      </c>
      <c r="R48" s="29">
        <f>G48*J48</f>
        <v>0</v>
      </c>
      <c r="S48" s="29">
        <f>G48*K48</f>
        <v>0</v>
      </c>
      <c r="T48" s="29">
        <f>G48*L48</f>
        <v>0</v>
      </c>
      <c r="U48" s="29">
        <f>G48*M48</f>
        <v>0</v>
      </c>
      <c r="V48" s="29">
        <f>G48*N48</f>
        <v>0</v>
      </c>
      <c r="W48" s="30">
        <f>G48*O48</f>
        <v>0</v>
      </c>
      <c r="X48" s="6">
        <f>ROUND(W48,2)</f>
        <v>0</v>
      </c>
      <c r="AA48" s="31">
        <v>15</v>
      </c>
      <c r="AB48" s="18">
        <v>2848.35</v>
      </c>
    </row>
    <row r="49" spans="1:28" ht="13" x14ac:dyDescent="0.3">
      <c r="F49" s="40" t="s">
        <v>91</v>
      </c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2">
        <f t="shared" ref="Q49:X49" si="29">SUM(Q47:Q48)</f>
        <v>0</v>
      </c>
      <c r="R49" s="32">
        <f t="shared" si="29"/>
        <v>0</v>
      </c>
      <c r="S49" s="32">
        <f t="shared" si="29"/>
        <v>0</v>
      </c>
      <c r="T49" s="32">
        <f t="shared" si="29"/>
        <v>0</v>
      </c>
      <c r="U49" s="32">
        <f t="shared" si="29"/>
        <v>0</v>
      </c>
      <c r="V49" s="32">
        <f t="shared" si="29"/>
        <v>0</v>
      </c>
      <c r="W49" s="33">
        <f t="shared" si="29"/>
        <v>0</v>
      </c>
      <c r="X49" s="34">
        <f t="shared" si="29"/>
        <v>0</v>
      </c>
      <c r="AB49" s="35">
        <v>3759.15</v>
      </c>
    </row>
    <row r="51" spans="1:28" ht="13" x14ac:dyDescent="0.3">
      <c r="A51" s="40" t="s">
        <v>121</v>
      </c>
      <c r="B51" s="38"/>
      <c r="C51" s="41" t="s">
        <v>122</v>
      </c>
      <c r="D51" s="38"/>
      <c r="E51" s="38"/>
    </row>
    <row r="52" spans="1:28" ht="24" x14ac:dyDescent="0.3">
      <c r="A52" s="26">
        <v>10</v>
      </c>
      <c r="B52" s="1" t="s">
        <v>116</v>
      </c>
      <c r="C52" s="1" t="s">
        <v>117</v>
      </c>
      <c r="D52" s="4" t="s">
        <v>123</v>
      </c>
      <c r="F52" s="27" t="s">
        <v>119</v>
      </c>
      <c r="G52" s="28">
        <v>312.02999999999997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6"/>
      <c r="Q52" s="29">
        <f>G52*I52</f>
        <v>0</v>
      </c>
      <c r="R52" s="29">
        <f>G52*J52</f>
        <v>0</v>
      </c>
      <c r="S52" s="29">
        <f>G52*K52</f>
        <v>0</v>
      </c>
      <c r="T52" s="29">
        <f>G52*L52</f>
        <v>0</v>
      </c>
      <c r="U52" s="29">
        <f>G52*M52</f>
        <v>0</v>
      </c>
      <c r="V52" s="29">
        <f>G52*N52</f>
        <v>0</v>
      </c>
      <c r="W52" s="30">
        <f>G52*O52</f>
        <v>0</v>
      </c>
      <c r="X52" s="6">
        <f>ROUND(W52,2)</f>
        <v>0</v>
      </c>
      <c r="AA52" s="31">
        <v>10</v>
      </c>
      <c r="AB52" s="18">
        <v>3120.3</v>
      </c>
    </row>
    <row r="53" spans="1:28" ht="24" x14ac:dyDescent="0.3">
      <c r="A53" s="26">
        <v>20</v>
      </c>
      <c r="B53" s="1" t="s">
        <v>124</v>
      </c>
      <c r="C53" s="1" t="s">
        <v>117</v>
      </c>
      <c r="D53" s="4" t="s">
        <v>125</v>
      </c>
      <c r="F53" s="27" t="s">
        <v>126</v>
      </c>
      <c r="G53" s="28">
        <v>0.31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6">
        <f>SUM(I53:N53)</f>
        <v>0</v>
      </c>
      <c r="Q53" s="29">
        <f>G53*I53</f>
        <v>0</v>
      </c>
      <c r="R53" s="29">
        <f>G53*J53</f>
        <v>0</v>
      </c>
      <c r="S53" s="29">
        <f>G53*K53</f>
        <v>0</v>
      </c>
      <c r="T53" s="29">
        <f>G53*L53</f>
        <v>0</v>
      </c>
      <c r="U53" s="29">
        <f>G53*M53</f>
        <v>0</v>
      </c>
      <c r="V53" s="29">
        <f>G53*N53</f>
        <v>0</v>
      </c>
      <c r="W53" s="30">
        <f>G53*O53</f>
        <v>0</v>
      </c>
      <c r="X53" s="6">
        <f>ROUND(W53,2)</f>
        <v>0</v>
      </c>
      <c r="AA53" s="31">
        <v>0</v>
      </c>
      <c r="AB53" s="18">
        <v>0</v>
      </c>
    </row>
    <row r="54" spans="1:28" ht="13" x14ac:dyDescent="0.3">
      <c r="F54" s="40" t="s">
        <v>91</v>
      </c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2">
        <f t="shared" ref="Q54:X54" si="30">SUM(Q52:Q53)</f>
        <v>0</v>
      </c>
      <c r="R54" s="32">
        <f t="shared" si="30"/>
        <v>0</v>
      </c>
      <c r="S54" s="32">
        <f t="shared" si="30"/>
        <v>0</v>
      </c>
      <c r="T54" s="32">
        <f t="shared" si="30"/>
        <v>0</v>
      </c>
      <c r="U54" s="32">
        <f t="shared" si="30"/>
        <v>0</v>
      </c>
      <c r="V54" s="32">
        <f t="shared" si="30"/>
        <v>0</v>
      </c>
      <c r="W54" s="33">
        <f t="shared" si="30"/>
        <v>0</v>
      </c>
      <c r="X54" s="34">
        <f t="shared" si="30"/>
        <v>0</v>
      </c>
      <c r="AB54" s="35">
        <v>3120.3</v>
      </c>
    </row>
    <row r="56" spans="1:28" ht="13" x14ac:dyDescent="0.3">
      <c r="A56" s="40" t="s">
        <v>127</v>
      </c>
      <c r="B56" s="38"/>
      <c r="C56" s="41" t="s">
        <v>128</v>
      </c>
      <c r="D56" s="38"/>
      <c r="E56" s="38"/>
    </row>
    <row r="57" spans="1:28" ht="24" x14ac:dyDescent="0.3">
      <c r="A57" s="26">
        <v>10</v>
      </c>
      <c r="B57" s="1" t="s">
        <v>129</v>
      </c>
      <c r="C57" s="1" t="s">
        <v>117</v>
      </c>
      <c r="D57" s="4" t="s">
        <v>130</v>
      </c>
      <c r="F57" s="27" t="s">
        <v>88</v>
      </c>
      <c r="G57" s="28">
        <v>9.1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6">
        <f t="shared" ref="O57:O62" si="31">SUM(I57:N57)</f>
        <v>0</v>
      </c>
      <c r="Q57" s="29">
        <f t="shared" ref="Q57:Q62" si="32">G57*I57</f>
        <v>0</v>
      </c>
      <c r="R57" s="29">
        <f t="shared" ref="R57:R62" si="33">G57*J57</f>
        <v>0</v>
      </c>
      <c r="S57" s="29">
        <f t="shared" ref="S57:S62" si="34">G57*K57</f>
        <v>0</v>
      </c>
      <c r="T57" s="29">
        <f t="shared" ref="T57:T62" si="35">G57*L57</f>
        <v>0</v>
      </c>
      <c r="U57" s="29">
        <f t="shared" ref="U57:U62" si="36">G57*M57</f>
        <v>0</v>
      </c>
      <c r="V57" s="29">
        <f t="shared" ref="V57:V62" si="37">G57*N57</f>
        <v>0</v>
      </c>
      <c r="W57" s="30">
        <f t="shared" ref="W57:W62" si="38">G57*O57</f>
        <v>0</v>
      </c>
      <c r="X57" s="6">
        <f t="shared" ref="X57:X62" si="39">ROUND(W57,2)</f>
        <v>0</v>
      </c>
      <c r="AA57" s="31">
        <v>0</v>
      </c>
      <c r="AB57" s="18">
        <v>0</v>
      </c>
    </row>
    <row r="58" spans="1:28" ht="12" x14ac:dyDescent="0.3">
      <c r="A58" s="26">
        <v>20</v>
      </c>
      <c r="B58" s="1" t="s">
        <v>131</v>
      </c>
      <c r="C58" s="1" t="s">
        <v>117</v>
      </c>
      <c r="D58" s="4" t="s">
        <v>132</v>
      </c>
      <c r="F58" s="27" t="s">
        <v>88</v>
      </c>
      <c r="G58" s="28">
        <v>3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6">
        <f t="shared" si="31"/>
        <v>0</v>
      </c>
      <c r="Q58" s="29">
        <f t="shared" si="32"/>
        <v>0</v>
      </c>
      <c r="R58" s="29">
        <f t="shared" si="33"/>
        <v>0</v>
      </c>
      <c r="S58" s="29">
        <f t="shared" si="34"/>
        <v>0</v>
      </c>
      <c r="T58" s="29">
        <f t="shared" si="35"/>
        <v>0</v>
      </c>
      <c r="U58" s="29">
        <f t="shared" si="36"/>
        <v>0</v>
      </c>
      <c r="V58" s="29">
        <f t="shared" si="37"/>
        <v>0</v>
      </c>
      <c r="W58" s="30">
        <f t="shared" si="38"/>
        <v>0</v>
      </c>
      <c r="X58" s="6">
        <f t="shared" si="39"/>
        <v>0</v>
      </c>
      <c r="AA58" s="31">
        <v>0</v>
      </c>
      <c r="AB58" s="18">
        <v>0</v>
      </c>
    </row>
    <row r="59" spans="1:28" ht="24" x14ac:dyDescent="0.3">
      <c r="A59" s="26">
        <v>30</v>
      </c>
      <c r="B59" s="1" t="s">
        <v>133</v>
      </c>
      <c r="C59" s="1" t="s">
        <v>134</v>
      </c>
      <c r="D59" s="4" t="s">
        <v>135</v>
      </c>
      <c r="F59" s="27" t="s">
        <v>88</v>
      </c>
      <c r="G59" s="28">
        <v>4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6">
        <f t="shared" si="31"/>
        <v>0</v>
      </c>
      <c r="Q59" s="29">
        <f t="shared" si="32"/>
        <v>0</v>
      </c>
      <c r="R59" s="29">
        <f t="shared" si="33"/>
        <v>0</v>
      </c>
      <c r="S59" s="29">
        <f t="shared" si="34"/>
        <v>0</v>
      </c>
      <c r="T59" s="29">
        <f t="shared" si="35"/>
        <v>0</v>
      </c>
      <c r="U59" s="29">
        <f t="shared" si="36"/>
        <v>0</v>
      </c>
      <c r="V59" s="29">
        <f t="shared" si="37"/>
        <v>0</v>
      </c>
      <c r="W59" s="30">
        <f t="shared" si="38"/>
        <v>0</v>
      </c>
      <c r="X59" s="6">
        <f t="shared" si="39"/>
        <v>0</v>
      </c>
      <c r="AA59" s="31">
        <v>0</v>
      </c>
      <c r="AB59" s="18">
        <v>0</v>
      </c>
    </row>
    <row r="60" spans="1:28" ht="24" x14ac:dyDescent="0.3">
      <c r="A60" s="26">
        <v>40</v>
      </c>
      <c r="B60" s="1" t="s">
        <v>136</v>
      </c>
      <c r="C60" s="1" t="s">
        <v>134</v>
      </c>
      <c r="D60" s="4" t="s">
        <v>137</v>
      </c>
      <c r="F60" s="27" t="s">
        <v>88</v>
      </c>
      <c r="G60" s="28">
        <v>4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6">
        <f t="shared" si="31"/>
        <v>0</v>
      </c>
      <c r="Q60" s="29">
        <f t="shared" si="32"/>
        <v>0</v>
      </c>
      <c r="R60" s="29">
        <f t="shared" si="33"/>
        <v>0</v>
      </c>
      <c r="S60" s="29">
        <f t="shared" si="34"/>
        <v>0</v>
      </c>
      <c r="T60" s="29">
        <f t="shared" si="35"/>
        <v>0</v>
      </c>
      <c r="U60" s="29">
        <f t="shared" si="36"/>
        <v>0</v>
      </c>
      <c r="V60" s="29">
        <f t="shared" si="37"/>
        <v>0</v>
      </c>
      <c r="W60" s="30">
        <f t="shared" si="38"/>
        <v>0</v>
      </c>
      <c r="X60" s="6">
        <f t="shared" si="39"/>
        <v>0</v>
      </c>
      <c r="AA60" s="31">
        <v>0</v>
      </c>
      <c r="AB60" s="18">
        <v>0</v>
      </c>
    </row>
    <row r="61" spans="1:28" ht="24" x14ac:dyDescent="0.3">
      <c r="A61" s="26">
        <v>50</v>
      </c>
      <c r="B61" s="1" t="s">
        <v>138</v>
      </c>
      <c r="C61" s="1" t="s">
        <v>134</v>
      </c>
      <c r="D61" s="4" t="s">
        <v>139</v>
      </c>
      <c r="F61" s="27" t="s">
        <v>110</v>
      </c>
      <c r="G61" s="28">
        <v>2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6">
        <f t="shared" si="31"/>
        <v>0</v>
      </c>
      <c r="Q61" s="29">
        <f t="shared" si="32"/>
        <v>0</v>
      </c>
      <c r="R61" s="29">
        <f t="shared" si="33"/>
        <v>0</v>
      </c>
      <c r="S61" s="29">
        <f t="shared" si="34"/>
        <v>0</v>
      </c>
      <c r="T61" s="29">
        <f t="shared" si="35"/>
        <v>0</v>
      </c>
      <c r="U61" s="29">
        <f t="shared" si="36"/>
        <v>0</v>
      </c>
      <c r="V61" s="29">
        <f t="shared" si="37"/>
        <v>0</v>
      </c>
      <c r="W61" s="30">
        <f t="shared" si="38"/>
        <v>0</v>
      </c>
      <c r="X61" s="6">
        <f t="shared" si="39"/>
        <v>0</v>
      </c>
      <c r="AA61" s="31">
        <v>0</v>
      </c>
      <c r="AB61" s="18">
        <v>0</v>
      </c>
    </row>
    <row r="62" spans="1:28" ht="12" x14ac:dyDescent="0.3">
      <c r="A62" s="26">
        <v>60</v>
      </c>
      <c r="B62" s="1" t="s">
        <v>140</v>
      </c>
      <c r="C62" s="1" t="s">
        <v>134</v>
      </c>
      <c r="D62" s="4" t="s">
        <v>141</v>
      </c>
      <c r="F62" s="27" t="s">
        <v>110</v>
      </c>
      <c r="G62" s="28">
        <v>2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6">
        <f t="shared" si="31"/>
        <v>0</v>
      </c>
      <c r="Q62" s="29">
        <f t="shared" si="32"/>
        <v>0</v>
      </c>
      <c r="R62" s="29">
        <f t="shared" si="33"/>
        <v>0</v>
      </c>
      <c r="S62" s="29">
        <f t="shared" si="34"/>
        <v>0</v>
      </c>
      <c r="T62" s="29">
        <f t="shared" si="35"/>
        <v>0</v>
      </c>
      <c r="U62" s="29">
        <f t="shared" si="36"/>
        <v>0</v>
      </c>
      <c r="V62" s="29">
        <f t="shared" si="37"/>
        <v>0</v>
      </c>
      <c r="W62" s="30">
        <f t="shared" si="38"/>
        <v>0</v>
      </c>
      <c r="X62" s="6">
        <f t="shared" si="39"/>
        <v>0</v>
      </c>
      <c r="AA62" s="31">
        <v>0</v>
      </c>
      <c r="AB62" s="18">
        <v>0</v>
      </c>
    </row>
    <row r="63" spans="1:28" ht="13" x14ac:dyDescent="0.3">
      <c r="F63" s="40" t="s">
        <v>91</v>
      </c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2">
        <f t="shared" ref="Q63:X63" si="40">SUM(Q57:Q62)</f>
        <v>0</v>
      </c>
      <c r="R63" s="32">
        <f t="shared" si="40"/>
        <v>0</v>
      </c>
      <c r="S63" s="32">
        <f t="shared" si="40"/>
        <v>0</v>
      </c>
      <c r="T63" s="32">
        <f t="shared" si="40"/>
        <v>0</v>
      </c>
      <c r="U63" s="32">
        <f t="shared" si="40"/>
        <v>0</v>
      </c>
      <c r="V63" s="32">
        <f t="shared" si="40"/>
        <v>0</v>
      </c>
      <c r="W63" s="33">
        <f t="shared" si="40"/>
        <v>0</v>
      </c>
      <c r="X63" s="34">
        <f t="shared" si="40"/>
        <v>0</v>
      </c>
      <c r="AB63" s="35">
        <v>0</v>
      </c>
    </row>
    <row r="65" spans="1:28" ht="13" x14ac:dyDescent="0.3">
      <c r="A65" s="40" t="s">
        <v>142</v>
      </c>
      <c r="B65" s="38"/>
      <c r="C65" s="41" t="s">
        <v>143</v>
      </c>
      <c r="D65" s="38"/>
      <c r="E65" s="38"/>
    </row>
    <row r="66" spans="1:28" ht="12" x14ac:dyDescent="0.3">
      <c r="A66" s="26">
        <v>10</v>
      </c>
      <c r="B66" s="1" t="s">
        <v>144</v>
      </c>
      <c r="C66" s="1" t="s">
        <v>145</v>
      </c>
      <c r="D66" s="4" t="s">
        <v>146</v>
      </c>
      <c r="F66" s="27" t="s">
        <v>110</v>
      </c>
      <c r="G66" s="28">
        <v>1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6">
        <f>SUM(I66:N66)</f>
        <v>0</v>
      </c>
      <c r="Q66" s="29">
        <f>G66*I66</f>
        <v>0</v>
      </c>
      <c r="R66" s="29">
        <f>G66*J66</f>
        <v>0</v>
      </c>
      <c r="S66" s="29">
        <f>G66*K66</f>
        <v>0</v>
      </c>
      <c r="T66" s="29">
        <f>G66*L66</f>
        <v>0</v>
      </c>
      <c r="U66" s="29">
        <f>G66*M66</f>
        <v>0</v>
      </c>
      <c r="V66" s="29">
        <f>G66*N66</f>
        <v>0</v>
      </c>
      <c r="W66" s="30">
        <f>G66*O66</f>
        <v>0</v>
      </c>
      <c r="X66" s="6">
        <f>ROUND(W66,2)</f>
        <v>0</v>
      </c>
      <c r="AA66" s="31">
        <v>0</v>
      </c>
      <c r="AB66" s="18">
        <v>0</v>
      </c>
    </row>
    <row r="67" spans="1:28" ht="13" x14ac:dyDescent="0.3">
      <c r="F67" s="40" t="s">
        <v>91</v>
      </c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2">
        <f t="shared" ref="Q67:X67" si="41">SUM(Q66)</f>
        <v>0</v>
      </c>
      <c r="R67" s="32">
        <f t="shared" si="41"/>
        <v>0</v>
      </c>
      <c r="S67" s="32">
        <f t="shared" si="41"/>
        <v>0</v>
      </c>
      <c r="T67" s="32">
        <f t="shared" si="41"/>
        <v>0</v>
      </c>
      <c r="U67" s="32">
        <f t="shared" si="41"/>
        <v>0</v>
      </c>
      <c r="V67" s="32">
        <f t="shared" si="41"/>
        <v>0</v>
      </c>
      <c r="W67" s="33">
        <f t="shared" si="41"/>
        <v>0</v>
      </c>
      <c r="X67" s="34">
        <f t="shared" si="41"/>
        <v>0</v>
      </c>
      <c r="AB67" s="35">
        <v>0</v>
      </c>
    </row>
    <row r="69" spans="1:28" ht="13" x14ac:dyDescent="0.3">
      <c r="A69" s="40" t="s">
        <v>147</v>
      </c>
      <c r="B69" s="38"/>
      <c r="C69" s="41" t="s">
        <v>38</v>
      </c>
      <c r="D69" s="38"/>
      <c r="E69" s="38"/>
    </row>
    <row r="71" spans="1:28" ht="13" x14ac:dyDescent="0.3">
      <c r="A71" s="40" t="s">
        <v>148</v>
      </c>
      <c r="B71" s="38"/>
      <c r="C71" s="41" t="s">
        <v>149</v>
      </c>
      <c r="D71" s="38"/>
      <c r="E71" s="38"/>
    </row>
    <row r="72" spans="1:28" ht="24" x14ac:dyDescent="0.3">
      <c r="A72" s="26">
        <v>10</v>
      </c>
      <c r="B72" s="1" t="s">
        <v>66</v>
      </c>
      <c r="C72" s="1" t="s">
        <v>67</v>
      </c>
      <c r="D72" s="4" t="s">
        <v>68</v>
      </c>
      <c r="F72" s="27" t="s">
        <v>69</v>
      </c>
      <c r="G72" s="28">
        <v>30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6">
        <f t="shared" ref="O72:O78" si="42">SUM(I72:N72)</f>
        <v>0</v>
      </c>
      <c r="Q72" s="29">
        <f t="shared" ref="Q72:Q78" si="43">G72*I72</f>
        <v>0</v>
      </c>
      <c r="R72" s="29">
        <f t="shared" ref="R72:R78" si="44">G72*J72</f>
        <v>0</v>
      </c>
      <c r="S72" s="29">
        <f t="shared" ref="S72:S78" si="45">G72*K72</f>
        <v>0</v>
      </c>
      <c r="T72" s="29">
        <f t="shared" ref="T72:T78" si="46">G72*L72</f>
        <v>0</v>
      </c>
      <c r="U72" s="29">
        <f t="shared" ref="U72:U78" si="47">G72*M72</f>
        <v>0</v>
      </c>
      <c r="V72" s="29">
        <f t="shared" ref="V72:V78" si="48">G72*N72</f>
        <v>0</v>
      </c>
      <c r="W72" s="30">
        <f t="shared" ref="W72:W78" si="49">G72*O72</f>
        <v>0</v>
      </c>
      <c r="X72" s="6">
        <f t="shared" ref="X72:X78" si="50">ROUND(W72,2)</f>
        <v>0</v>
      </c>
      <c r="AA72" s="31">
        <v>0</v>
      </c>
      <c r="AB72" s="18">
        <v>0</v>
      </c>
    </row>
    <row r="73" spans="1:28" ht="24" x14ac:dyDescent="0.3">
      <c r="A73" s="26">
        <v>20</v>
      </c>
      <c r="B73" s="1" t="s">
        <v>70</v>
      </c>
      <c r="C73" s="1" t="s">
        <v>71</v>
      </c>
      <c r="D73" s="4" t="s">
        <v>72</v>
      </c>
      <c r="F73" s="27" t="s">
        <v>69</v>
      </c>
      <c r="G73" s="28">
        <v>30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6">
        <f t="shared" si="42"/>
        <v>0</v>
      </c>
      <c r="Q73" s="29">
        <f t="shared" si="43"/>
        <v>0</v>
      </c>
      <c r="R73" s="29">
        <f t="shared" si="44"/>
        <v>0</v>
      </c>
      <c r="S73" s="29">
        <f t="shared" si="45"/>
        <v>0</v>
      </c>
      <c r="T73" s="29">
        <f t="shared" si="46"/>
        <v>0</v>
      </c>
      <c r="U73" s="29">
        <f t="shared" si="47"/>
        <v>0</v>
      </c>
      <c r="V73" s="29">
        <f t="shared" si="48"/>
        <v>0</v>
      </c>
      <c r="W73" s="30">
        <f t="shared" si="49"/>
        <v>0</v>
      </c>
      <c r="X73" s="6">
        <f t="shared" si="50"/>
        <v>0</v>
      </c>
      <c r="AA73" s="31">
        <v>0</v>
      </c>
      <c r="AB73" s="18">
        <v>0</v>
      </c>
    </row>
    <row r="74" spans="1:28" ht="12" x14ac:dyDescent="0.3">
      <c r="A74" s="26">
        <v>30</v>
      </c>
      <c r="B74" s="1" t="s">
        <v>76</v>
      </c>
      <c r="C74" s="1" t="s">
        <v>67</v>
      </c>
      <c r="D74" s="4" t="s">
        <v>77</v>
      </c>
      <c r="F74" s="27" t="s">
        <v>69</v>
      </c>
      <c r="G74" s="28">
        <v>30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6">
        <f t="shared" si="42"/>
        <v>0</v>
      </c>
      <c r="Q74" s="29">
        <f t="shared" si="43"/>
        <v>0</v>
      </c>
      <c r="R74" s="29">
        <f t="shared" si="44"/>
        <v>0</v>
      </c>
      <c r="S74" s="29">
        <f t="shared" si="45"/>
        <v>0</v>
      </c>
      <c r="T74" s="29">
        <f t="shared" si="46"/>
        <v>0</v>
      </c>
      <c r="U74" s="29">
        <f t="shared" si="47"/>
        <v>0</v>
      </c>
      <c r="V74" s="29">
        <f t="shared" si="48"/>
        <v>0</v>
      </c>
      <c r="W74" s="30">
        <f t="shared" si="49"/>
        <v>0</v>
      </c>
      <c r="X74" s="6">
        <f t="shared" si="50"/>
        <v>0</v>
      </c>
      <c r="AA74" s="31">
        <v>0</v>
      </c>
      <c r="AB74" s="18">
        <v>0</v>
      </c>
    </row>
    <row r="75" spans="1:28" ht="12" x14ac:dyDescent="0.3">
      <c r="A75" s="26">
        <v>40</v>
      </c>
      <c r="B75" s="1" t="s">
        <v>81</v>
      </c>
      <c r="C75" s="1" t="s">
        <v>79</v>
      </c>
      <c r="D75" s="4" t="s">
        <v>82</v>
      </c>
      <c r="F75" s="27" t="s">
        <v>69</v>
      </c>
      <c r="G75" s="28">
        <v>30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6">
        <f t="shared" si="42"/>
        <v>0</v>
      </c>
      <c r="Q75" s="29">
        <f t="shared" si="43"/>
        <v>0</v>
      </c>
      <c r="R75" s="29">
        <f t="shared" si="44"/>
        <v>0</v>
      </c>
      <c r="S75" s="29">
        <f t="shared" si="45"/>
        <v>0</v>
      </c>
      <c r="T75" s="29">
        <f t="shared" si="46"/>
        <v>0</v>
      </c>
      <c r="U75" s="29">
        <f t="shared" si="47"/>
        <v>0</v>
      </c>
      <c r="V75" s="29">
        <f t="shared" si="48"/>
        <v>0</v>
      </c>
      <c r="W75" s="30">
        <f t="shared" si="49"/>
        <v>0</v>
      </c>
      <c r="X75" s="6">
        <f t="shared" si="50"/>
        <v>0</v>
      </c>
      <c r="AA75" s="31">
        <v>0</v>
      </c>
      <c r="AB75" s="18">
        <v>0</v>
      </c>
    </row>
    <row r="76" spans="1:28" ht="24" x14ac:dyDescent="0.3">
      <c r="A76" s="26">
        <v>50</v>
      </c>
      <c r="B76" s="1" t="s">
        <v>83</v>
      </c>
      <c r="C76" s="1" t="s">
        <v>79</v>
      </c>
      <c r="D76" s="4" t="s">
        <v>150</v>
      </c>
      <c r="F76" s="27" t="s">
        <v>69</v>
      </c>
      <c r="G76" s="28">
        <v>30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6">
        <f t="shared" si="42"/>
        <v>0</v>
      </c>
      <c r="Q76" s="29">
        <f t="shared" si="43"/>
        <v>0</v>
      </c>
      <c r="R76" s="29">
        <f t="shared" si="44"/>
        <v>0</v>
      </c>
      <c r="S76" s="29">
        <f t="shared" si="45"/>
        <v>0</v>
      </c>
      <c r="T76" s="29">
        <f t="shared" si="46"/>
        <v>0</v>
      </c>
      <c r="U76" s="29">
        <f t="shared" si="47"/>
        <v>0</v>
      </c>
      <c r="V76" s="29">
        <f t="shared" si="48"/>
        <v>0</v>
      </c>
      <c r="W76" s="30">
        <f t="shared" si="49"/>
        <v>0</v>
      </c>
      <c r="X76" s="6">
        <f t="shared" si="50"/>
        <v>0</v>
      </c>
      <c r="AA76" s="31">
        <v>0</v>
      </c>
      <c r="AB76" s="18">
        <v>0</v>
      </c>
    </row>
    <row r="77" spans="1:28" ht="12" x14ac:dyDescent="0.3">
      <c r="A77" s="26">
        <v>60</v>
      </c>
      <c r="B77" s="1" t="s">
        <v>151</v>
      </c>
      <c r="C77" s="1" t="s">
        <v>79</v>
      </c>
      <c r="D77" s="4" t="s">
        <v>152</v>
      </c>
      <c r="F77" s="27" t="s">
        <v>69</v>
      </c>
      <c r="G77" s="28">
        <v>30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6">
        <f t="shared" si="42"/>
        <v>0</v>
      </c>
      <c r="Q77" s="29">
        <f t="shared" si="43"/>
        <v>0</v>
      </c>
      <c r="R77" s="29">
        <f t="shared" si="44"/>
        <v>0</v>
      </c>
      <c r="S77" s="29">
        <f t="shared" si="45"/>
        <v>0</v>
      </c>
      <c r="T77" s="29">
        <f t="shared" si="46"/>
        <v>0</v>
      </c>
      <c r="U77" s="29">
        <f t="shared" si="47"/>
        <v>0</v>
      </c>
      <c r="V77" s="29">
        <f t="shared" si="48"/>
        <v>0</v>
      </c>
      <c r="W77" s="30">
        <f t="shared" si="49"/>
        <v>0</v>
      </c>
      <c r="X77" s="6">
        <f t="shared" si="50"/>
        <v>0</v>
      </c>
      <c r="AA77" s="31">
        <v>0</v>
      </c>
      <c r="AB77" s="18">
        <v>0</v>
      </c>
    </row>
    <row r="78" spans="1:28" ht="24" x14ac:dyDescent="0.3">
      <c r="A78" s="26">
        <v>70</v>
      </c>
      <c r="B78" s="1" t="s">
        <v>153</v>
      </c>
      <c r="C78" s="1" t="s">
        <v>79</v>
      </c>
      <c r="D78" s="4" t="s">
        <v>154</v>
      </c>
      <c r="F78" s="27" t="s">
        <v>69</v>
      </c>
      <c r="G78" s="28">
        <v>30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29">
        <v>0</v>
      </c>
      <c r="O78" s="6">
        <f t="shared" si="42"/>
        <v>0</v>
      </c>
      <c r="Q78" s="29">
        <f t="shared" si="43"/>
        <v>0</v>
      </c>
      <c r="R78" s="29">
        <f t="shared" si="44"/>
        <v>0</v>
      </c>
      <c r="S78" s="29">
        <f t="shared" si="45"/>
        <v>0</v>
      </c>
      <c r="T78" s="29">
        <f t="shared" si="46"/>
        <v>0</v>
      </c>
      <c r="U78" s="29">
        <f t="shared" si="47"/>
        <v>0</v>
      </c>
      <c r="V78" s="29">
        <f t="shared" si="48"/>
        <v>0</v>
      </c>
      <c r="W78" s="30">
        <f t="shared" si="49"/>
        <v>0</v>
      </c>
      <c r="X78" s="6">
        <f t="shared" si="50"/>
        <v>0</v>
      </c>
      <c r="AA78" s="31">
        <v>0</v>
      </c>
      <c r="AB78" s="18">
        <v>0</v>
      </c>
    </row>
    <row r="79" spans="1:28" ht="13" x14ac:dyDescent="0.3">
      <c r="F79" s="40" t="s">
        <v>91</v>
      </c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2">
        <f t="shared" ref="Q79:X79" si="51">SUM(Q72:Q78)</f>
        <v>0</v>
      </c>
      <c r="R79" s="32">
        <f t="shared" si="51"/>
        <v>0</v>
      </c>
      <c r="S79" s="32">
        <f t="shared" si="51"/>
        <v>0</v>
      </c>
      <c r="T79" s="32">
        <f t="shared" si="51"/>
        <v>0</v>
      </c>
      <c r="U79" s="32">
        <f t="shared" si="51"/>
        <v>0</v>
      </c>
      <c r="V79" s="32">
        <f t="shared" si="51"/>
        <v>0</v>
      </c>
      <c r="W79" s="33">
        <f t="shared" si="51"/>
        <v>0</v>
      </c>
      <c r="X79" s="34">
        <f t="shared" si="51"/>
        <v>0</v>
      </c>
      <c r="AB79" s="35">
        <v>0</v>
      </c>
    </row>
    <row r="81" spans="1:28" ht="13" x14ac:dyDescent="0.3">
      <c r="A81" s="40" t="s">
        <v>155</v>
      </c>
      <c r="B81" s="38"/>
      <c r="C81" s="41" t="s">
        <v>156</v>
      </c>
      <c r="D81" s="38"/>
      <c r="E81" s="38"/>
    </row>
    <row r="82" spans="1:28" ht="12" x14ac:dyDescent="0.3">
      <c r="A82" s="26">
        <v>10</v>
      </c>
      <c r="B82" s="1" t="s">
        <v>151</v>
      </c>
      <c r="C82" s="1" t="s">
        <v>79</v>
      </c>
      <c r="D82" s="4" t="s">
        <v>152</v>
      </c>
      <c r="F82" s="27" t="s">
        <v>69</v>
      </c>
      <c r="G82" s="28">
        <v>53.2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6">
        <f>SUM(I82:N82)</f>
        <v>0</v>
      </c>
      <c r="Q82" s="29">
        <f>G82*I82</f>
        <v>0</v>
      </c>
      <c r="R82" s="29">
        <f>G82*J82</f>
        <v>0</v>
      </c>
      <c r="S82" s="29">
        <f>G82*K82</f>
        <v>0</v>
      </c>
      <c r="T82" s="29">
        <f>G82*L82</f>
        <v>0</v>
      </c>
      <c r="U82" s="29">
        <f>G82*M82</f>
        <v>0</v>
      </c>
      <c r="V82" s="29">
        <f>G82*N82</f>
        <v>0</v>
      </c>
      <c r="W82" s="30">
        <f>G82*O82</f>
        <v>0</v>
      </c>
      <c r="X82" s="6">
        <f>ROUND(W82,2)</f>
        <v>0</v>
      </c>
      <c r="AA82" s="31">
        <v>0</v>
      </c>
      <c r="AB82" s="18">
        <v>0</v>
      </c>
    </row>
    <row r="83" spans="1:28" ht="24" x14ac:dyDescent="0.3">
      <c r="A83" s="26">
        <v>20</v>
      </c>
      <c r="B83" s="1" t="s">
        <v>157</v>
      </c>
      <c r="C83" s="1" t="s">
        <v>79</v>
      </c>
      <c r="D83" s="4" t="s">
        <v>158</v>
      </c>
      <c r="F83" s="27" t="s">
        <v>69</v>
      </c>
      <c r="G83" s="28">
        <v>53.2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6">
        <f>SUM(I83:N83)</f>
        <v>0</v>
      </c>
      <c r="Q83" s="29">
        <f>G83*I83</f>
        <v>0</v>
      </c>
      <c r="R83" s="29">
        <f>G83*J83</f>
        <v>0</v>
      </c>
      <c r="S83" s="29">
        <f>G83*K83</f>
        <v>0</v>
      </c>
      <c r="T83" s="29">
        <f>G83*L83</f>
        <v>0</v>
      </c>
      <c r="U83" s="29">
        <f>G83*M83</f>
        <v>0</v>
      </c>
      <c r="V83" s="29">
        <f>G83*N83</f>
        <v>0</v>
      </c>
      <c r="W83" s="30">
        <f>G83*O83</f>
        <v>0</v>
      </c>
      <c r="X83" s="6">
        <f>ROUND(W83,2)</f>
        <v>0</v>
      </c>
      <c r="AA83" s="31">
        <v>0</v>
      </c>
      <c r="AB83" s="18">
        <v>0</v>
      </c>
    </row>
    <row r="84" spans="1:28" ht="13" x14ac:dyDescent="0.3">
      <c r="F84" s="40" t="s">
        <v>91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2">
        <f t="shared" ref="Q84:X84" si="52">SUM(Q82:Q83)</f>
        <v>0</v>
      </c>
      <c r="R84" s="32">
        <f t="shared" si="52"/>
        <v>0</v>
      </c>
      <c r="S84" s="32">
        <f t="shared" si="52"/>
        <v>0</v>
      </c>
      <c r="T84" s="32">
        <f t="shared" si="52"/>
        <v>0</v>
      </c>
      <c r="U84" s="32">
        <f t="shared" si="52"/>
        <v>0</v>
      </c>
      <c r="V84" s="32">
        <f t="shared" si="52"/>
        <v>0</v>
      </c>
      <c r="W84" s="33">
        <f t="shared" si="52"/>
        <v>0</v>
      </c>
      <c r="X84" s="34">
        <f t="shared" si="52"/>
        <v>0</v>
      </c>
      <c r="AB84" s="35">
        <v>0</v>
      </c>
    </row>
    <row r="86" spans="1:28" ht="13" x14ac:dyDescent="0.3">
      <c r="A86" s="40" t="s">
        <v>159</v>
      </c>
      <c r="B86" s="38"/>
      <c r="C86" s="41" t="s">
        <v>160</v>
      </c>
      <c r="D86" s="38"/>
      <c r="E86" s="38"/>
    </row>
    <row r="87" spans="1:28" ht="24" x14ac:dyDescent="0.3">
      <c r="A87" s="26">
        <v>10</v>
      </c>
      <c r="B87" s="1" t="s">
        <v>161</v>
      </c>
      <c r="C87" s="1" t="s">
        <v>162</v>
      </c>
      <c r="D87" s="4" t="s">
        <v>163</v>
      </c>
      <c r="F87" s="27" t="s">
        <v>110</v>
      </c>
      <c r="G87" s="28">
        <v>1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  <c r="N87" s="29">
        <v>0</v>
      </c>
      <c r="O87" s="6">
        <f t="shared" ref="O87:O93" si="53">SUM(I87:N87)</f>
        <v>0</v>
      </c>
      <c r="Q87" s="29">
        <f t="shared" ref="Q87:Q93" si="54">G87*I87</f>
        <v>0</v>
      </c>
      <c r="R87" s="29">
        <f t="shared" ref="R87:R93" si="55">G87*J87</f>
        <v>0</v>
      </c>
      <c r="S87" s="29">
        <f t="shared" ref="S87:S93" si="56">G87*K87</f>
        <v>0</v>
      </c>
      <c r="T87" s="29">
        <f t="shared" ref="T87:T93" si="57">G87*L87</f>
        <v>0</v>
      </c>
      <c r="U87" s="29">
        <f t="shared" ref="U87:U93" si="58">G87*M87</f>
        <v>0</v>
      </c>
      <c r="V87" s="29">
        <f t="shared" ref="V87:V93" si="59">G87*N87</f>
        <v>0</v>
      </c>
      <c r="W87" s="30">
        <f t="shared" ref="W87:W93" si="60">G87*O87</f>
        <v>0</v>
      </c>
      <c r="X87" s="6">
        <f t="shared" ref="X87:X93" si="61">ROUND(W87,2)</f>
        <v>0</v>
      </c>
      <c r="AA87" s="31">
        <v>0</v>
      </c>
      <c r="AB87" s="18">
        <v>0</v>
      </c>
    </row>
    <row r="88" spans="1:28" ht="12" x14ac:dyDescent="0.3">
      <c r="A88" s="26">
        <v>20</v>
      </c>
      <c r="B88" s="1" t="s">
        <v>164</v>
      </c>
      <c r="C88" s="1" t="s">
        <v>162</v>
      </c>
      <c r="D88" s="4" t="s">
        <v>165</v>
      </c>
      <c r="F88" s="27" t="s">
        <v>110</v>
      </c>
      <c r="G88" s="28">
        <v>1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  <c r="N88" s="29">
        <v>0</v>
      </c>
      <c r="O88" s="6">
        <f t="shared" si="53"/>
        <v>0</v>
      </c>
      <c r="Q88" s="29">
        <f t="shared" si="54"/>
        <v>0</v>
      </c>
      <c r="R88" s="29">
        <f t="shared" si="55"/>
        <v>0</v>
      </c>
      <c r="S88" s="29">
        <f t="shared" si="56"/>
        <v>0</v>
      </c>
      <c r="T88" s="29">
        <f t="shared" si="57"/>
        <v>0</v>
      </c>
      <c r="U88" s="29">
        <f t="shared" si="58"/>
        <v>0</v>
      </c>
      <c r="V88" s="29">
        <f t="shared" si="59"/>
        <v>0</v>
      </c>
      <c r="W88" s="30">
        <f t="shared" si="60"/>
        <v>0</v>
      </c>
      <c r="X88" s="6">
        <f t="shared" si="61"/>
        <v>0</v>
      </c>
      <c r="AA88" s="31">
        <v>0</v>
      </c>
      <c r="AB88" s="18">
        <v>0</v>
      </c>
    </row>
    <row r="89" spans="1:28" ht="24" x14ac:dyDescent="0.3">
      <c r="A89" s="26">
        <v>30</v>
      </c>
      <c r="B89" s="1" t="s">
        <v>166</v>
      </c>
      <c r="C89" s="1" t="s">
        <v>162</v>
      </c>
      <c r="D89" s="4" t="s">
        <v>167</v>
      </c>
      <c r="F89" s="27" t="s">
        <v>88</v>
      </c>
      <c r="G89" s="28">
        <v>15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0</v>
      </c>
      <c r="O89" s="6">
        <f t="shared" si="53"/>
        <v>0</v>
      </c>
      <c r="Q89" s="29">
        <f t="shared" si="54"/>
        <v>0</v>
      </c>
      <c r="R89" s="29">
        <f t="shared" si="55"/>
        <v>0</v>
      </c>
      <c r="S89" s="29">
        <f t="shared" si="56"/>
        <v>0</v>
      </c>
      <c r="T89" s="29">
        <f t="shared" si="57"/>
        <v>0</v>
      </c>
      <c r="U89" s="29">
        <f t="shared" si="58"/>
        <v>0</v>
      </c>
      <c r="V89" s="29">
        <f t="shared" si="59"/>
        <v>0</v>
      </c>
      <c r="W89" s="30">
        <f t="shared" si="60"/>
        <v>0</v>
      </c>
      <c r="X89" s="6">
        <f t="shared" si="61"/>
        <v>0</v>
      </c>
      <c r="AA89" s="31">
        <v>0</v>
      </c>
      <c r="AB89" s="18">
        <v>0</v>
      </c>
    </row>
    <row r="90" spans="1:28" ht="24" x14ac:dyDescent="0.3">
      <c r="A90" s="26">
        <v>40</v>
      </c>
      <c r="B90" s="1" t="s">
        <v>168</v>
      </c>
      <c r="C90" s="1" t="s">
        <v>162</v>
      </c>
      <c r="D90" s="4" t="s">
        <v>169</v>
      </c>
      <c r="F90" s="27" t="s">
        <v>170</v>
      </c>
      <c r="G90" s="28">
        <v>2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6">
        <f t="shared" si="53"/>
        <v>0</v>
      </c>
      <c r="Q90" s="29">
        <f t="shared" si="54"/>
        <v>0</v>
      </c>
      <c r="R90" s="29">
        <f t="shared" si="55"/>
        <v>0</v>
      </c>
      <c r="S90" s="29">
        <f t="shared" si="56"/>
        <v>0</v>
      </c>
      <c r="T90" s="29">
        <f t="shared" si="57"/>
        <v>0</v>
      </c>
      <c r="U90" s="29">
        <f t="shared" si="58"/>
        <v>0</v>
      </c>
      <c r="V90" s="29">
        <f t="shared" si="59"/>
        <v>0</v>
      </c>
      <c r="W90" s="30">
        <f t="shared" si="60"/>
        <v>0</v>
      </c>
      <c r="X90" s="6">
        <f t="shared" si="61"/>
        <v>0</v>
      </c>
      <c r="AA90" s="31">
        <v>0</v>
      </c>
      <c r="AB90" s="18">
        <v>0</v>
      </c>
    </row>
    <row r="91" spans="1:28" ht="36" x14ac:dyDescent="0.3">
      <c r="A91" s="26">
        <v>50</v>
      </c>
      <c r="B91" s="1" t="s">
        <v>171</v>
      </c>
      <c r="C91" s="1" t="s">
        <v>162</v>
      </c>
      <c r="D91" s="4" t="s">
        <v>172</v>
      </c>
      <c r="F91" s="27" t="s">
        <v>170</v>
      </c>
      <c r="G91" s="28">
        <v>1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6">
        <f t="shared" si="53"/>
        <v>0</v>
      </c>
      <c r="Q91" s="29">
        <f t="shared" si="54"/>
        <v>0</v>
      </c>
      <c r="R91" s="29">
        <f t="shared" si="55"/>
        <v>0</v>
      </c>
      <c r="S91" s="29">
        <f t="shared" si="56"/>
        <v>0</v>
      </c>
      <c r="T91" s="29">
        <f t="shared" si="57"/>
        <v>0</v>
      </c>
      <c r="U91" s="29">
        <f t="shared" si="58"/>
        <v>0</v>
      </c>
      <c r="V91" s="29">
        <f t="shared" si="59"/>
        <v>0</v>
      </c>
      <c r="W91" s="30">
        <f t="shared" si="60"/>
        <v>0</v>
      </c>
      <c r="X91" s="6">
        <f t="shared" si="61"/>
        <v>0</v>
      </c>
      <c r="AA91" s="31">
        <v>0</v>
      </c>
      <c r="AB91" s="18">
        <v>0</v>
      </c>
    </row>
    <row r="92" spans="1:28" ht="12" x14ac:dyDescent="0.3">
      <c r="A92" s="26">
        <v>60</v>
      </c>
      <c r="B92" s="1" t="s">
        <v>173</v>
      </c>
      <c r="C92" s="1" t="s">
        <v>162</v>
      </c>
      <c r="D92" s="4" t="s">
        <v>174</v>
      </c>
      <c r="F92" s="27" t="s">
        <v>170</v>
      </c>
      <c r="G92" s="28">
        <v>1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  <c r="N92" s="29">
        <v>0</v>
      </c>
      <c r="O92" s="6">
        <f t="shared" si="53"/>
        <v>0</v>
      </c>
      <c r="Q92" s="29">
        <f t="shared" si="54"/>
        <v>0</v>
      </c>
      <c r="R92" s="29">
        <f t="shared" si="55"/>
        <v>0</v>
      </c>
      <c r="S92" s="29">
        <f t="shared" si="56"/>
        <v>0</v>
      </c>
      <c r="T92" s="29">
        <f t="shared" si="57"/>
        <v>0</v>
      </c>
      <c r="U92" s="29">
        <f t="shared" si="58"/>
        <v>0</v>
      </c>
      <c r="V92" s="29">
        <f t="shared" si="59"/>
        <v>0</v>
      </c>
      <c r="W92" s="30">
        <f t="shared" si="60"/>
        <v>0</v>
      </c>
      <c r="X92" s="6">
        <f t="shared" si="61"/>
        <v>0</v>
      </c>
      <c r="AA92" s="31">
        <v>0</v>
      </c>
      <c r="AB92" s="18">
        <v>0</v>
      </c>
    </row>
    <row r="93" spans="1:28" ht="24" x14ac:dyDescent="0.3">
      <c r="A93" s="26">
        <v>70</v>
      </c>
      <c r="B93" s="1" t="s">
        <v>175</v>
      </c>
      <c r="C93" s="1" t="s">
        <v>162</v>
      </c>
      <c r="D93" s="4" t="s">
        <v>176</v>
      </c>
      <c r="F93" s="27" t="s">
        <v>170</v>
      </c>
      <c r="G93" s="28">
        <v>1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6">
        <f t="shared" si="53"/>
        <v>0</v>
      </c>
      <c r="Q93" s="29">
        <f t="shared" si="54"/>
        <v>0</v>
      </c>
      <c r="R93" s="29">
        <f t="shared" si="55"/>
        <v>0</v>
      </c>
      <c r="S93" s="29">
        <f t="shared" si="56"/>
        <v>0</v>
      </c>
      <c r="T93" s="29">
        <f t="shared" si="57"/>
        <v>0</v>
      </c>
      <c r="U93" s="29">
        <f t="shared" si="58"/>
        <v>0</v>
      </c>
      <c r="V93" s="29">
        <f t="shared" si="59"/>
        <v>0</v>
      </c>
      <c r="W93" s="30">
        <f t="shared" si="60"/>
        <v>0</v>
      </c>
      <c r="X93" s="6">
        <f t="shared" si="61"/>
        <v>0</v>
      </c>
      <c r="AA93" s="31">
        <v>0</v>
      </c>
      <c r="AB93" s="18">
        <v>0</v>
      </c>
    </row>
    <row r="94" spans="1:28" ht="13" x14ac:dyDescent="0.3">
      <c r="F94" s="40" t="s">
        <v>91</v>
      </c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2">
        <f t="shared" ref="Q94:X94" si="62">SUM(Q87:Q93)</f>
        <v>0</v>
      </c>
      <c r="R94" s="32">
        <f t="shared" si="62"/>
        <v>0</v>
      </c>
      <c r="S94" s="32">
        <f t="shared" si="62"/>
        <v>0</v>
      </c>
      <c r="T94" s="32">
        <f t="shared" si="62"/>
        <v>0</v>
      </c>
      <c r="U94" s="32">
        <f t="shared" si="62"/>
        <v>0</v>
      </c>
      <c r="V94" s="32">
        <f t="shared" si="62"/>
        <v>0</v>
      </c>
      <c r="W94" s="33">
        <f t="shared" si="62"/>
        <v>0</v>
      </c>
      <c r="X94" s="34">
        <f t="shared" si="62"/>
        <v>0</v>
      </c>
      <c r="AB94" s="35">
        <v>0</v>
      </c>
    </row>
    <row r="96" spans="1:28" ht="13" x14ac:dyDescent="0.3">
      <c r="A96" s="40" t="s">
        <v>177</v>
      </c>
      <c r="B96" s="38"/>
      <c r="C96" s="41" t="s">
        <v>178</v>
      </c>
      <c r="D96" s="38"/>
      <c r="E96" s="38"/>
    </row>
    <row r="97" spans="1:28" ht="24" x14ac:dyDescent="0.3">
      <c r="A97" s="26">
        <v>10</v>
      </c>
      <c r="B97" s="1" t="s">
        <v>179</v>
      </c>
      <c r="C97" s="1" t="s">
        <v>145</v>
      </c>
      <c r="D97" s="4" t="s">
        <v>180</v>
      </c>
      <c r="F97" s="27" t="s">
        <v>110</v>
      </c>
      <c r="G97" s="28">
        <v>1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0</v>
      </c>
      <c r="O97" s="6">
        <f>SUM(I97:N97)</f>
        <v>0</v>
      </c>
      <c r="Q97" s="29">
        <f>G97*I97</f>
        <v>0</v>
      </c>
      <c r="R97" s="29">
        <f>G97*J97</f>
        <v>0</v>
      </c>
      <c r="S97" s="29">
        <f>G97*K97</f>
        <v>0</v>
      </c>
      <c r="T97" s="29">
        <f>G97*L97</f>
        <v>0</v>
      </c>
      <c r="U97" s="29">
        <f>G97*M97</f>
        <v>0</v>
      </c>
      <c r="V97" s="29">
        <f>G97*N97</f>
        <v>0</v>
      </c>
      <c r="W97" s="30">
        <f>G97*O97</f>
        <v>0</v>
      </c>
      <c r="X97" s="6">
        <f>ROUND(W97,2)</f>
        <v>0</v>
      </c>
      <c r="AA97" s="31">
        <v>0</v>
      </c>
      <c r="AB97" s="18">
        <v>0</v>
      </c>
    </row>
    <row r="98" spans="1:28" ht="12" x14ac:dyDescent="0.3">
      <c r="A98" s="26">
        <v>20</v>
      </c>
      <c r="B98" s="1" t="s">
        <v>164</v>
      </c>
      <c r="C98" s="1" t="s">
        <v>145</v>
      </c>
      <c r="D98" s="4" t="s">
        <v>181</v>
      </c>
      <c r="F98" s="27" t="s">
        <v>110</v>
      </c>
      <c r="G98" s="28">
        <v>1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  <c r="N98" s="29">
        <v>0</v>
      </c>
      <c r="O98" s="6">
        <f>SUM(I98:N98)</f>
        <v>0</v>
      </c>
      <c r="Q98" s="29">
        <f>G98*I98</f>
        <v>0</v>
      </c>
      <c r="R98" s="29">
        <f>G98*J98</f>
        <v>0</v>
      </c>
      <c r="S98" s="29">
        <f>G98*K98</f>
        <v>0</v>
      </c>
      <c r="T98" s="29">
        <f>G98*L98</f>
        <v>0</v>
      </c>
      <c r="U98" s="29">
        <f>G98*M98</f>
        <v>0</v>
      </c>
      <c r="V98" s="29">
        <f>G98*N98</f>
        <v>0</v>
      </c>
      <c r="W98" s="30">
        <f>G98*O98</f>
        <v>0</v>
      </c>
      <c r="X98" s="6">
        <f>ROUND(W98,2)</f>
        <v>0</v>
      </c>
      <c r="AA98" s="31">
        <v>0</v>
      </c>
      <c r="AB98" s="18">
        <v>0</v>
      </c>
    </row>
    <row r="99" spans="1:28" ht="36" x14ac:dyDescent="0.3">
      <c r="A99" s="26">
        <v>30</v>
      </c>
      <c r="B99" s="1" t="s">
        <v>182</v>
      </c>
      <c r="C99" s="1" t="s">
        <v>145</v>
      </c>
      <c r="D99" s="4" t="s">
        <v>183</v>
      </c>
      <c r="F99" s="27" t="s">
        <v>110</v>
      </c>
      <c r="G99" s="28">
        <v>2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6">
        <f>SUM(I99:N99)</f>
        <v>0</v>
      </c>
      <c r="Q99" s="29">
        <f>G99*I99</f>
        <v>0</v>
      </c>
      <c r="R99" s="29">
        <f>G99*J99</f>
        <v>0</v>
      </c>
      <c r="S99" s="29">
        <f>G99*K99</f>
        <v>0</v>
      </c>
      <c r="T99" s="29">
        <f>G99*L99</f>
        <v>0</v>
      </c>
      <c r="U99" s="29">
        <f>G99*M99</f>
        <v>0</v>
      </c>
      <c r="V99" s="29">
        <f>G99*N99</f>
        <v>0</v>
      </c>
      <c r="W99" s="30">
        <f>G99*O99</f>
        <v>0</v>
      </c>
      <c r="X99" s="6">
        <f>ROUND(W99,2)</f>
        <v>0</v>
      </c>
      <c r="AA99" s="31">
        <v>0</v>
      </c>
      <c r="AB99" s="18">
        <v>0</v>
      </c>
    </row>
    <row r="100" spans="1:28" ht="12" x14ac:dyDescent="0.3">
      <c r="A100" s="26">
        <v>40</v>
      </c>
      <c r="B100" s="1" t="s">
        <v>184</v>
      </c>
      <c r="C100" s="1" t="s">
        <v>145</v>
      </c>
      <c r="D100" s="4" t="s">
        <v>185</v>
      </c>
      <c r="F100" s="27" t="s">
        <v>170</v>
      </c>
      <c r="G100" s="28">
        <v>1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6">
        <f>SUM(I100:N100)</f>
        <v>0</v>
      </c>
      <c r="Q100" s="29">
        <f>G100*I100</f>
        <v>0</v>
      </c>
      <c r="R100" s="29">
        <f>G100*J100</f>
        <v>0</v>
      </c>
      <c r="S100" s="29">
        <f>G100*K100</f>
        <v>0</v>
      </c>
      <c r="T100" s="29">
        <f>G100*L100</f>
        <v>0</v>
      </c>
      <c r="U100" s="29">
        <f>G100*M100</f>
        <v>0</v>
      </c>
      <c r="V100" s="29">
        <f>G100*N100</f>
        <v>0</v>
      </c>
      <c r="W100" s="30">
        <f>G100*O100</f>
        <v>0</v>
      </c>
      <c r="X100" s="6">
        <f>ROUND(W100,2)</f>
        <v>0</v>
      </c>
      <c r="AA100" s="31">
        <v>0</v>
      </c>
      <c r="AB100" s="18">
        <v>0</v>
      </c>
    </row>
    <row r="101" spans="1:28" ht="24" x14ac:dyDescent="0.3">
      <c r="A101" s="26">
        <v>50</v>
      </c>
      <c r="B101" s="1" t="s">
        <v>144</v>
      </c>
      <c r="C101" s="1" t="s">
        <v>145</v>
      </c>
      <c r="D101" s="4" t="s">
        <v>186</v>
      </c>
      <c r="F101" s="27" t="s">
        <v>110</v>
      </c>
      <c r="G101" s="28">
        <v>1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6">
        <f>SUM(I101:N101)</f>
        <v>0</v>
      </c>
      <c r="Q101" s="29">
        <f>G101*I101</f>
        <v>0</v>
      </c>
      <c r="R101" s="29">
        <f>G101*J101</f>
        <v>0</v>
      </c>
      <c r="S101" s="29">
        <f>G101*K101</f>
        <v>0</v>
      </c>
      <c r="T101" s="29">
        <f>G101*L101</f>
        <v>0</v>
      </c>
      <c r="U101" s="29">
        <f>G101*M101</f>
        <v>0</v>
      </c>
      <c r="V101" s="29">
        <f>G101*N101</f>
        <v>0</v>
      </c>
      <c r="W101" s="30">
        <f>G101*O101</f>
        <v>0</v>
      </c>
      <c r="X101" s="6">
        <f>ROUND(W101,2)</f>
        <v>0</v>
      </c>
      <c r="AA101" s="31">
        <v>0</v>
      </c>
      <c r="AB101" s="18">
        <v>0</v>
      </c>
    </row>
    <row r="102" spans="1:28" ht="13" x14ac:dyDescent="0.3">
      <c r="F102" s="40" t="s">
        <v>91</v>
      </c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2">
        <f t="shared" ref="Q102:X102" si="63">SUM(Q97:Q101)</f>
        <v>0</v>
      </c>
      <c r="R102" s="32">
        <f t="shared" si="63"/>
        <v>0</v>
      </c>
      <c r="S102" s="32">
        <f t="shared" si="63"/>
        <v>0</v>
      </c>
      <c r="T102" s="32">
        <f t="shared" si="63"/>
        <v>0</v>
      </c>
      <c r="U102" s="32">
        <f t="shared" si="63"/>
        <v>0</v>
      </c>
      <c r="V102" s="32">
        <f t="shared" si="63"/>
        <v>0</v>
      </c>
      <c r="W102" s="33">
        <f t="shared" si="63"/>
        <v>0</v>
      </c>
      <c r="X102" s="34">
        <f t="shared" si="63"/>
        <v>0</v>
      </c>
      <c r="AB102" s="35">
        <v>0</v>
      </c>
    </row>
    <row r="105" spans="1:28" ht="13" x14ac:dyDescent="0.3">
      <c r="F105" s="40" t="s">
        <v>187</v>
      </c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2">
        <f t="shared" ref="Q105:X105" si="64">SUM(Q24,Q33,Q42,Q49,Q54,Q63,Q67,Q79,Q84,Q94,Q102)</f>
        <v>0</v>
      </c>
      <c r="R105" s="32">
        <f t="shared" si="64"/>
        <v>0</v>
      </c>
      <c r="S105" s="32">
        <f t="shared" si="64"/>
        <v>0</v>
      </c>
      <c r="T105" s="32">
        <f t="shared" si="64"/>
        <v>0</v>
      </c>
      <c r="U105" s="32">
        <f t="shared" si="64"/>
        <v>0</v>
      </c>
      <c r="V105" s="32">
        <f t="shared" si="64"/>
        <v>0</v>
      </c>
      <c r="W105" s="33">
        <f t="shared" si="64"/>
        <v>0</v>
      </c>
      <c r="X105" s="34">
        <f t="shared" si="64"/>
        <v>0</v>
      </c>
      <c r="AB105" s="35">
        <v>24022.25</v>
      </c>
    </row>
  </sheetData>
  <mergeCells count="44">
    <mergeCell ref="F94:P94"/>
    <mergeCell ref="A96:B96"/>
    <mergeCell ref="C96:E96"/>
    <mergeCell ref="F102:P102"/>
    <mergeCell ref="F105:P105"/>
    <mergeCell ref="F79:P79"/>
    <mergeCell ref="A81:B81"/>
    <mergeCell ref="C81:E81"/>
    <mergeCell ref="F84:P84"/>
    <mergeCell ref="A86:B86"/>
    <mergeCell ref="C86:E86"/>
    <mergeCell ref="F67:P67"/>
    <mergeCell ref="A69:B69"/>
    <mergeCell ref="C69:E69"/>
    <mergeCell ref="A71:B71"/>
    <mergeCell ref="C71:E71"/>
    <mergeCell ref="F54:P54"/>
    <mergeCell ref="A56:B56"/>
    <mergeCell ref="C56:E56"/>
    <mergeCell ref="F63:P63"/>
    <mergeCell ref="A65:B65"/>
    <mergeCell ref="C65:E65"/>
    <mergeCell ref="A46:B46"/>
    <mergeCell ref="C46:E46"/>
    <mergeCell ref="F49:P49"/>
    <mergeCell ref="A51:B51"/>
    <mergeCell ref="C51:E51"/>
    <mergeCell ref="F33:P33"/>
    <mergeCell ref="A35:B35"/>
    <mergeCell ref="C35:E35"/>
    <mergeCell ref="F42:P42"/>
    <mergeCell ref="A44:B44"/>
    <mergeCell ref="C44:E44"/>
    <mergeCell ref="A12:B12"/>
    <mergeCell ref="C12:E12"/>
    <mergeCell ref="F24:P24"/>
    <mergeCell ref="A26:B26"/>
    <mergeCell ref="C26:E26"/>
    <mergeCell ref="A1:E1"/>
    <mergeCell ref="B3:E3"/>
    <mergeCell ref="B4:E4"/>
    <mergeCell ref="B5:E5"/>
    <mergeCell ref="A10:B10"/>
    <mergeCell ref="C10:E10"/>
  </mergeCells>
  <pageMargins left="0.25" right="0.25" top="0.5" bottom="0.75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2"/>
  <sheetViews>
    <sheetView tabSelected="1" workbookViewId="0">
      <selection activeCell="D6" sqref="D6:D7"/>
    </sheetView>
  </sheetViews>
  <sheetFormatPr defaultRowHeight="14.5" x14ac:dyDescent="0.3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3">
      <c r="A1" s="37" t="s">
        <v>333</v>
      </c>
      <c r="B1" s="38"/>
      <c r="C1" s="38"/>
      <c r="D1" s="38"/>
      <c r="E1" s="38"/>
    </row>
    <row r="3" spans="1:7" ht="13" x14ac:dyDescent="0.3">
      <c r="A3" s="2" t="s">
        <v>0</v>
      </c>
      <c r="B3" s="39" t="s">
        <v>1</v>
      </c>
      <c r="C3" s="38"/>
      <c r="D3" s="38"/>
      <c r="E3" s="38"/>
    </row>
    <row r="4" spans="1:7" ht="13" x14ac:dyDescent="0.3">
      <c r="A4" s="2" t="s">
        <v>2</v>
      </c>
      <c r="B4" s="39" t="s">
        <v>3</v>
      </c>
      <c r="C4" s="38"/>
      <c r="D4" s="38"/>
      <c r="E4" s="38"/>
    </row>
    <row r="5" spans="1:7" ht="13" x14ac:dyDescent="0.3">
      <c r="A5" s="2" t="s">
        <v>4</v>
      </c>
      <c r="B5" s="39" t="s">
        <v>5</v>
      </c>
      <c r="C5" s="38"/>
      <c r="D5" s="38"/>
      <c r="E5" s="38"/>
    </row>
    <row r="8" spans="1:7" ht="12" x14ac:dyDescent="0.3">
      <c r="A8" s="3" t="s">
        <v>48</v>
      </c>
      <c r="B8" s="3" t="s">
        <v>49</v>
      </c>
      <c r="C8" s="3" t="s">
        <v>17</v>
      </c>
      <c r="D8" s="3" t="s">
        <v>7</v>
      </c>
      <c r="F8" s="3" t="s">
        <v>50</v>
      </c>
      <c r="G8" s="3" t="s">
        <v>51</v>
      </c>
    </row>
    <row r="10" spans="1:7" ht="13" x14ac:dyDescent="0.3">
      <c r="A10" s="40" t="s">
        <v>63</v>
      </c>
      <c r="B10" s="38"/>
      <c r="C10" s="41" t="s">
        <v>3</v>
      </c>
      <c r="D10" s="38"/>
      <c r="E10" s="38"/>
    </row>
    <row r="12" spans="1:7" ht="13" x14ac:dyDescent="0.3">
      <c r="A12" s="40" t="s">
        <v>64</v>
      </c>
      <c r="B12" s="38"/>
      <c r="C12" s="41" t="s">
        <v>65</v>
      </c>
      <c r="D12" s="38"/>
      <c r="E12" s="38"/>
    </row>
    <row r="13" spans="1:7" ht="12" x14ac:dyDescent="0.3">
      <c r="A13" s="26">
        <v>10</v>
      </c>
      <c r="B13" s="1" t="s">
        <v>66</v>
      </c>
      <c r="C13" s="1" t="s">
        <v>67</v>
      </c>
      <c r="D13" s="4" t="s">
        <v>68</v>
      </c>
      <c r="F13" s="27" t="s">
        <v>69</v>
      </c>
      <c r="G13" s="28">
        <f>SUM(G14:G30)</f>
        <v>426.72</v>
      </c>
    </row>
    <row r="14" spans="1:7" ht="12" x14ac:dyDescent="0.3">
      <c r="B14" s="42" t="s">
        <v>188</v>
      </c>
      <c r="C14" s="38"/>
      <c r="D14" s="42" t="s">
        <v>189</v>
      </c>
      <c r="E14" s="38"/>
      <c r="F14" s="38"/>
      <c r="G14" s="36">
        <v>33.1</v>
      </c>
    </row>
    <row r="15" spans="1:7" ht="12" x14ac:dyDescent="0.3">
      <c r="B15" s="42" t="s">
        <v>190</v>
      </c>
      <c r="C15" s="38"/>
      <c r="D15" s="42" t="s">
        <v>191</v>
      </c>
      <c r="E15" s="38"/>
      <c r="F15" s="38"/>
      <c r="G15" s="36">
        <v>3.6</v>
      </c>
    </row>
    <row r="16" spans="1:7" ht="12" x14ac:dyDescent="0.3">
      <c r="B16" s="42" t="s">
        <v>192</v>
      </c>
      <c r="C16" s="38"/>
      <c r="D16" s="42" t="s">
        <v>191</v>
      </c>
      <c r="E16" s="38"/>
      <c r="F16" s="38"/>
      <c r="G16" s="36">
        <v>3.6</v>
      </c>
    </row>
    <row r="17" spans="1:7" ht="12" x14ac:dyDescent="0.3">
      <c r="B17" s="42" t="s">
        <v>193</v>
      </c>
      <c r="C17" s="38"/>
      <c r="D17" s="42" t="s">
        <v>194</v>
      </c>
      <c r="E17" s="38"/>
      <c r="F17" s="38"/>
      <c r="G17" s="36">
        <v>38.200000000000003</v>
      </c>
    </row>
    <row r="18" spans="1:7" ht="12" x14ac:dyDescent="0.3">
      <c r="B18" s="42" t="s">
        <v>195</v>
      </c>
      <c r="C18" s="38"/>
      <c r="D18" s="42" t="s">
        <v>196</v>
      </c>
      <c r="E18" s="38"/>
      <c r="F18" s="38"/>
      <c r="G18" s="36">
        <v>19.7</v>
      </c>
    </row>
    <row r="19" spans="1:7" ht="12" x14ac:dyDescent="0.3">
      <c r="B19" s="42" t="s">
        <v>197</v>
      </c>
      <c r="C19" s="38"/>
      <c r="D19" s="42" t="s">
        <v>198</v>
      </c>
      <c r="E19" s="38"/>
      <c r="F19" s="38"/>
      <c r="G19" s="36">
        <v>14</v>
      </c>
    </row>
    <row r="20" spans="1:7" ht="12" x14ac:dyDescent="0.3">
      <c r="B20" s="42" t="s">
        <v>199</v>
      </c>
      <c r="C20" s="38"/>
      <c r="D20" s="42" t="s">
        <v>200</v>
      </c>
      <c r="E20" s="38"/>
      <c r="F20" s="38"/>
      <c r="G20" s="36">
        <v>14.1</v>
      </c>
    </row>
    <row r="21" spans="1:7" ht="12" x14ac:dyDescent="0.3">
      <c r="B21" s="42" t="s">
        <v>201</v>
      </c>
      <c r="C21" s="38"/>
      <c r="D21" s="42" t="s">
        <v>202</v>
      </c>
      <c r="E21" s="38"/>
      <c r="F21" s="38"/>
      <c r="G21" s="36">
        <v>2.6</v>
      </c>
    </row>
    <row r="22" spans="1:7" ht="12" x14ac:dyDescent="0.3">
      <c r="B22" s="42" t="s">
        <v>203</v>
      </c>
      <c r="C22" s="38"/>
      <c r="D22" s="42" t="s">
        <v>204</v>
      </c>
      <c r="E22" s="38"/>
      <c r="F22" s="38"/>
      <c r="G22" s="36">
        <v>52.7</v>
      </c>
    </row>
    <row r="23" spans="1:7" ht="12" x14ac:dyDescent="0.3">
      <c r="B23" s="42" t="s">
        <v>205</v>
      </c>
      <c r="C23" s="38"/>
      <c r="D23" s="42" t="s">
        <v>206</v>
      </c>
      <c r="E23" s="38"/>
      <c r="F23" s="38"/>
      <c r="G23" s="36">
        <v>53.7</v>
      </c>
    </row>
    <row r="24" spans="1:7" ht="12" x14ac:dyDescent="0.3">
      <c r="B24" s="42" t="s">
        <v>207</v>
      </c>
      <c r="C24" s="38"/>
      <c r="D24" s="42" t="s">
        <v>208</v>
      </c>
      <c r="E24" s="38"/>
      <c r="F24" s="38"/>
      <c r="G24" s="36">
        <v>55</v>
      </c>
    </row>
    <row r="25" spans="1:7" ht="12" x14ac:dyDescent="0.3">
      <c r="B25" s="42" t="s">
        <v>209</v>
      </c>
      <c r="C25" s="38"/>
      <c r="D25" s="42" t="s">
        <v>210</v>
      </c>
      <c r="E25" s="38"/>
      <c r="F25" s="38"/>
      <c r="G25" s="36">
        <v>17.2</v>
      </c>
    </row>
    <row r="26" spans="1:7" ht="12" x14ac:dyDescent="0.3">
      <c r="B26" s="42" t="s">
        <v>211</v>
      </c>
      <c r="C26" s="38"/>
      <c r="D26" s="42" t="s">
        <v>212</v>
      </c>
      <c r="E26" s="38"/>
      <c r="F26" s="38"/>
      <c r="G26" s="36">
        <v>17.8</v>
      </c>
    </row>
    <row r="27" spans="1:7" ht="12" x14ac:dyDescent="0.3">
      <c r="B27" s="42" t="s">
        <v>213</v>
      </c>
      <c r="C27" s="38"/>
      <c r="D27" s="42" t="s">
        <v>214</v>
      </c>
      <c r="E27" s="38"/>
      <c r="F27" s="38"/>
      <c r="G27" s="36">
        <v>4.5</v>
      </c>
    </row>
    <row r="28" spans="1:7" ht="12" x14ac:dyDescent="0.3">
      <c r="B28" s="42" t="s">
        <v>215</v>
      </c>
      <c r="C28" s="38"/>
      <c r="D28" s="42" t="s">
        <v>216</v>
      </c>
      <c r="E28" s="38"/>
      <c r="F28" s="38"/>
      <c r="G28" s="36">
        <v>82</v>
      </c>
    </row>
    <row r="29" spans="1:7" ht="12" x14ac:dyDescent="0.3">
      <c r="B29" s="42" t="s">
        <v>217</v>
      </c>
      <c r="C29" s="38"/>
      <c r="D29" s="42" t="s">
        <v>218</v>
      </c>
      <c r="E29" s="38"/>
      <c r="F29" s="38"/>
      <c r="G29" s="36">
        <v>7.42</v>
      </c>
    </row>
    <row r="30" spans="1:7" ht="12" x14ac:dyDescent="0.3">
      <c r="B30" s="42" t="s">
        <v>219</v>
      </c>
      <c r="C30" s="38"/>
      <c r="D30" s="42" t="s">
        <v>220</v>
      </c>
      <c r="E30" s="38"/>
      <c r="F30" s="38"/>
      <c r="G30" s="36">
        <v>7.5</v>
      </c>
    </row>
    <row r="31" spans="1:7" ht="24" x14ac:dyDescent="0.3">
      <c r="A31" s="26">
        <v>20</v>
      </c>
      <c r="B31" s="1" t="s">
        <v>70</v>
      </c>
      <c r="C31" s="1" t="s">
        <v>71</v>
      </c>
      <c r="D31" s="4" t="s">
        <v>72</v>
      </c>
      <c r="F31" s="27" t="s">
        <v>69</v>
      </c>
      <c r="G31" s="28">
        <f>SUM(G32:G37)</f>
        <v>156.82</v>
      </c>
    </row>
    <row r="32" spans="1:7" ht="12" x14ac:dyDescent="0.3">
      <c r="B32" s="42" t="s">
        <v>221</v>
      </c>
      <c r="C32" s="38"/>
      <c r="D32" s="42" t="s">
        <v>194</v>
      </c>
      <c r="E32" s="38"/>
      <c r="F32" s="38"/>
      <c r="G32" s="36">
        <v>38.200000000000003</v>
      </c>
    </row>
    <row r="33" spans="1:7" ht="12" x14ac:dyDescent="0.3">
      <c r="B33" s="42" t="s">
        <v>222</v>
      </c>
      <c r="C33" s="38"/>
      <c r="D33" s="42" t="s">
        <v>210</v>
      </c>
      <c r="E33" s="38"/>
      <c r="F33" s="38"/>
      <c r="G33" s="36">
        <v>17.2</v>
      </c>
    </row>
    <row r="34" spans="1:7" ht="12" x14ac:dyDescent="0.3">
      <c r="B34" s="42" t="s">
        <v>223</v>
      </c>
      <c r="C34" s="38"/>
      <c r="D34" s="42" t="s">
        <v>214</v>
      </c>
      <c r="E34" s="38"/>
      <c r="F34" s="38"/>
      <c r="G34" s="36">
        <v>4.5</v>
      </c>
    </row>
    <row r="35" spans="1:7" ht="12" x14ac:dyDescent="0.3">
      <c r="B35" s="42" t="s">
        <v>224</v>
      </c>
      <c r="C35" s="38"/>
      <c r="D35" s="42" t="s">
        <v>216</v>
      </c>
      <c r="E35" s="38"/>
      <c r="F35" s="38"/>
      <c r="G35" s="36">
        <v>82</v>
      </c>
    </row>
    <row r="36" spans="1:7" ht="12" x14ac:dyDescent="0.3">
      <c r="B36" s="42" t="s">
        <v>225</v>
      </c>
      <c r="C36" s="38"/>
      <c r="D36" s="42" t="s">
        <v>218</v>
      </c>
      <c r="E36" s="38"/>
      <c r="F36" s="38"/>
      <c r="G36" s="36">
        <v>7.42</v>
      </c>
    </row>
    <row r="37" spans="1:7" ht="12" x14ac:dyDescent="0.3">
      <c r="B37" s="42" t="s">
        <v>226</v>
      </c>
      <c r="C37" s="38"/>
      <c r="D37" s="42" t="s">
        <v>220</v>
      </c>
      <c r="E37" s="38"/>
      <c r="F37" s="38"/>
      <c r="G37" s="36">
        <v>7.5</v>
      </c>
    </row>
    <row r="38" spans="1:7" ht="24" x14ac:dyDescent="0.3">
      <c r="A38" s="26">
        <v>30</v>
      </c>
      <c r="B38" s="1" t="s">
        <v>70</v>
      </c>
      <c r="C38" s="1" t="s">
        <v>71</v>
      </c>
      <c r="D38" s="4" t="s">
        <v>73</v>
      </c>
      <c r="F38" s="27" t="s">
        <v>69</v>
      </c>
      <c r="G38" s="28">
        <f>SUM(G39:G45)</f>
        <v>174.61999999999998</v>
      </c>
    </row>
    <row r="39" spans="1:7" ht="12" x14ac:dyDescent="0.3">
      <c r="B39" s="42" t="s">
        <v>221</v>
      </c>
      <c r="C39" s="38"/>
      <c r="D39" s="42" t="s">
        <v>194</v>
      </c>
      <c r="E39" s="38"/>
      <c r="F39" s="38"/>
      <c r="G39" s="36">
        <v>38.200000000000003</v>
      </c>
    </row>
    <row r="40" spans="1:7" ht="12" x14ac:dyDescent="0.3">
      <c r="B40" s="42" t="s">
        <v>222</v>
      </c>
      <c r="C40" s="38"/>
      <c r="D40" s="42" t="s">
        <v>210</v>
      </c>
      <c r="E40" s="38"/>
      <c r="F40" s="38"/>
      <c r="G40" s="36">
        <v>17.2</v>
      </c>
    </row>
    <row r="41" spans="1:7" ht="12" x14ac:dyDescent="0.3">
      <c r="B41" s="42" t="s">
        <v>227</v>
      </c>
      <c r="C41" s="38"/>
      <c r="D41" s="42" t="s">
        <v>212</v>
      </c>
      <c r="E41" s="38"/>
      <c r="F41" s="38"/>
      <c r="G41" s="36">
        <v>17.8</v>
      </c>
    </row>
    <row r="42" spans="1:7" ht="12" x14ac:dyDescent="0.3">
      <c r="B42" s="42" t="s">
        <v>228</v>
      </c>
      <c r="C42" s="38"/>
      <c r="D42" s="42" t="s">
        <v>214</v>
      </c>
      <c r="E42" s="38"/>
      <c r="F42" s="38"/>
      <c r="G42" s="36">
        <v>4.5</v>
      </c>
    </row>
    <row r="43" spans="1:7" ht="12" x14ac:dyDescent="0.3">
      <c r="B43" s="42" t="s">
        <v>229</v>
      </c>
      <c r="C43" s="38"/>
      <c r="D43" s="42" t="s">
        <v>216</v>
      </c>
      <c r="E43" s="38"/>
      <c r="F43" s="38"/>
      <c r="G43" s="36">
        <v>82</v>
      </c>
    </row>
    <row r="44" spans="1:7" ht="12" x14ac:dyDescent="0.3">
      <c r="B44" s="42" t="s">
        <v>230</v>
      </c>
      <c r="C44" s="38"/>
      <c r="D44" s="42" t="s">
        <v>218</v>
      </c>
      <c r="E44" s="38"/>
      <c r="F44" s="38"/>
      <c r="G44" s="36">
        <v>7.42</v>
      </c>
    </row>
    <row r="45" spans="1:7" ht="12" x14ac:dyDescent="0.3">
      <c r="B45" s="42" t="s">
        <v>231</v>
      </c>
      <c r="C45" s="38"/>
      <c r="D45" s="42" t="s">
        <v>220</v>
      </c>
      <c r="E45" s="38"/>
      <c r="F45" s="38"/>
      <c r="G45" s="36">
        <v>7.5</v>
      </c>
    </row>
    <row r="46" spans="1:7" ht="24" x14ac:dyDescent="0.3">
      <c r="A46" s="26">
        <v>40</v>
      </c>
      <c r="B46" s="1" t="s">
        <v>74</v>
      </c>
      <c r="C46" s="1" t="s">
        <v>71</v>
      </c>
      <c r="D46" s="4" t="s">
        <v>75</v>
      </c>
      <c r="F46" s="27" t="s">
        <v>69</v>
      </c>
      <c r="G46" s="28">
        <f>SUM(G47:G56)</f>
        <v>252.09999999999997</v>
      </c>
    </row>
    <row r="47" spans="1:7" ht="12" x14ac:dyDescent="0.3">
      <c r="B47" s="42" t="s">
        <v>188</v>
      </c>
      <c r="C47" s="38"/>
      <c r="D47" s="42" t="s">
        <v>189</v>
      </c>
      <c r="E47" s="38"/>
      <c r="F47" s="38"/>
      <c r="G47" s="36">
        <v>33.1</v>
      </c>
    </row>
    <row r="48" spans="1:7" ht="12" x14ac:dyDescent="0.3">
      <c r="B48" s="42" t="s">
        <v>190</v>
      </c>
      <c r="C48" s="38"/>
      <c r="D48" s="42" t="s">
        <v>191</v>
      </c>
      <c r="E48" s="38"/>
      <c r="F48" s="38"/>
      <c r="G48" s="36">
        <v>3.6</v>
      </c>
    </row>
    <row r="49" spans="1:7" ht="12" x14ac:dyDescent="0.3">
      <c r="B49" s="42" t="s">
        <v>192</v>
      </c>
      <c r="C49" s="38"/>
      <c r="D49" s="42" t="s">
        <v>191</v>
      </c>
      <c r="E49" s="38"/>
      <c r="F49" s="38"/>
      <c r="G49" s="36">
        <v>3.6</v>
      </c>
    </row>
    <row r="50" spans="1:7" ht="12" x14ac:dyDescent="0.3">
      <c r="B50" s="42" t="s">
        <v>232</v>
      </c>
      <c r="C50" s="38"/>
      <c r="D50" s="42" t="s">
        <v>196</v>
      </c>
      <c r="E50" s="38"/>
      <c r="F50" s="38"/>
      <c r="G50" s="36">
        <v>19.7</v>
      </c>
    </row>
    <row r="51" spans="1:7" ht="12" x14ac:dyDescent="0.3">
      <c r="B51" s="42" t="s">
        <v>233</v>
      </c>
      <c r="C51" s="38"/>
      <c r="D51" s="42" t="s">
        <v>198</v>
      </c>
      <c r="E51" s="38"/>
      <c r="F51" s="38"/>
      <c r="G51" s="36">
        <v>14</v>
      </c>
    </row>
    <row r="52" spans="1:7" ht="12" x14ac:dyDescent="0.3">
      <c r="B52" s="42" t="s">
        <v>234</v>
      </c>
      <c r="C52" s="38"/>
      <c r="D52" s="42" t="s">
        <v>200</v>
      </c>
      <c r="E52" s="38"/>
      <c r="F52" s="38"/>
      <c r="G52" s="36">
        <v>14.1</v>
      </c>
    </row>
    <row r="53" spans="1:7" ht="12" x14ac:dyDescent="0.3">
      <c r="B53" s="42" t="s">
        <v>235</v>
      </c>
      <c r="C53" s="38"/>
      <c r="D53" s="42" t="s">
        <v>202</v>
      </c>
      <c r="E53" s="38"/>
      <c r="F53" s="38"/>
      <c r="G53" s="36">
        <v>2.6</v>
      </c>
    </row>
    <row r="54" spans="1:7" ht="12" x14ac:dyDescent="0.3">
      <c r="B54" s="42" t="s">
        <v>236</v>
      </c>
      <c r="C54" s="38"/>
      <c r="D54" s="42" t="s">
        <v>204</v>
      </c>
      <c r="E54" s="38"/>
      <c r="F54" s="38"/>
      <c r="G54" s="36">
        <v>52.7</v>
      </c>
    </row>
    <row r="55" spans="1:7" ht="12" x14ac:dyDescent="0.3">
      <c r="B55" s="42" t="s">
        <v>237</v>
      </c>
      <c r="C55" s="38"/>
      <c r="D55" s="42" t="s">
        <v>206</v>
      </c>
      <c r="E55" s="38"/>
      <c r="F55" s="38"/>
      <c r="G55" s="36">
        <v>53.7</v>
      </c>
    </row>
    <row r="56" spans="1:7" ht="12" x14ac:dyDescent="0.3">
      <c r="B56" s="42" t="s">
        <v>238</v>
      </c>
      <c r="C56" s="38"/>
      <c r="D56" s="42" t="s">
        <v>208</v>
      </c>
      <c r="E56" s="38"/>
      <c r="F56" s="38"/>
      <c r="G56" s="36">
        <v>55</v>
      </c>
    </row>
    <row r="57" spans="1:7" ht="12" x14ac:dyDescent="0.3">
      <c r="A57" s="26">
        <v>50</v>
      </c>
      <c r="B57" s="1" t="s">
        <v>76</v>
      </c>
      <c r="C57" s="1" t="s">
        <v>67</v>
      </c>
      <c r="D57" s="4" t="s">
        <v>77</v>
      </c>
      <c r="F57" s="27" t="s">
        <v>69</v>
      </c>
      <c r="G57" s="28">
        <f>SUM(G58:G64)</f>
        <v>174.61999999999998</v>
      </c>
    </row>
    <row r="58" spans="1:7" ht="12" x14ac:dyDescent="0.3">
      <c r="B58" s="42" t="s">
        <v>221</v>
      </c>
      <c r="C58" s="38"/>
      <c r="D58" s="42" t="s">
        <v>194</v>
      </c>
      <c r="E58" s="38"/>
      <c r="F58" s="38"/>
      <c r="G58" s="36">
        <v>38.200000000000003</v>
      </c>
    </row>
    <row r="59" spans="1:7" ht="12" x14ac:dyDescent="0.3">
      <c r="B59" s="42" t="s">
        <v>222</v>
      </c>
      <c r="C59" s="38"/>
      <c r="D59" s="42" t="s">
        <v>210</v>
      </c>
      <c r="E59" s="38"/>
      <c r="F59" s="38"/>
      <c r="G59" s="36">
        <v>17.2</v>
      </c>
    </row>
    <row r="60" spans="1:7" ht="12" x14ac:dyDescent="0.3">
      <c r="B60" s="42" t="s">
        <v>227</v>
      </c>
      <c r="C60" s="38"/>
      <c r="D60" s="42" t="s">
        <v>212</v>
      </c>
      <c r="E60" s="38"/>
      <c r="F60" s="38"/>
      <c r="G60" s="36">
        <v>17.8</v>
      </c>
    </row>
    <row r="61" spans="1:7" ht="12" x14ac:dyDescent="0.3">
      <c r="B61" s="42" t="s">
        <v>228</v>
      </c>
      <c r="C61" s="38"/>
      <c r="D61" s="42" t="s">
        <v>214</v>
      </c>
      <c r="E61" s="38"/>
      <c r="F61" s="38"/>
      <c r="G61" s="36">
        <v>4.5</v>
      </c>
    </row>
    <row r="62" spans="1:7" ht="12" x14ac:dyDescent="0.3">
      <c r="B62" s="42" t="s">
        <v>229</v>
      </c>
      <c r="C62" s="38"/>
      <c r="D62" s="42" t="s">
        <v>216</v>
      </c>
      <c r="E62" s="38"/>
      <c r="F62" s="38"/>
      <c r="G62" s="36">
        <v>82</v>
      </c>
    </row>
    <row r="63" spans="1:7" ht="12" x14ac:dyDescent="0.3">
      <c r="B63" s="42" t="s">
        <v>230</v>
      </c>
      <c r="C63" s="38"/>
      <c r="D63" s="42" t="s">
        <v>218</v>
      </c>
      <c r="E63" s="38"/>
      <c r="F63" s="38"/>
      <c r="G63" s="36">
        <v>7.42</v>
      </c>
    </row>
    <row r="64" spans="1:7" ht="12" x14ac:dyDescent="0.3">
      <c r="B64" s="42" t="s">
        <v>231</v>
      </c>
      <c r="C64" s="38"/>
      <c r="D64" s="42" t="s">
        <v>220</v>
      </c>
      <c r="E64" s="38"/>
      <c r="F64" s="38"/>
      <c r="G64" s="36">
        <v>7.5</v>
      </c>
    </row>
    <row r="65" spans="1:7" ht="12" x14ac:dyDescent="0.3">
      <c r="A65" s="26">
        <v>60</v>
      </c>
      <c r="B65" s="1" t="s">
        <v>78</v>
      </c>
      <c r="C65" s="1" t="s">
        <v>79</v>
      </c>
      <c r="D65" s="4" t="s">
        <v>80</v>
      </c>
      <c r="F65" s="27" t="s">
        <v>69</v>
      </c>
      <c r="G65" s="28">
        <f>SUM(G66:G75)</f>
        <v>252.09999999999997</v>
      </c>
    </row>
    <row r="66" spans="1:7" ht="12" x14ac:dyDescent="0.3">
      <c r="B66" s="42" t="s">
        <v>188</v>
      </c>
      <c r="C66" s="38"/>
      <c r="D66" s="42" t="s">
        <v>189</v>
      </c>
      <c r="E66" s="38"/>
      <c r="F66" s="38"/>
      <c r="G66" s="36">
        <v>33.1</v>
      </c>
    </row>
    <row r="67" spans="1:7" ht="12" x14ac:dyDescent="0.3">
      <c r="B67" s="42" t="s">
        <v>190</v>
      </c>
      <c r="C67" s="38"/>
      <c r="D67" s="42" t="s">
        <v>191</v>
      </c>
      <c r="E67" s="38"/>
      <c r="F67" s="38"/>
      <c r="G67" s="36">
        <v>3.6</v>
      </c>
    </row>
    <row r="68" spans="1:7" ht="12" x14ac:dyDescent="0.3">
      <c r="B68" s="42" t="s">
        <v>192</v>
      </c>
      <c r="C68" s="38"/>
      <c r="D68" s="42" t="s">
        <v>191</v>
      </c>
      <c r="E68" s="38"/>
      <c r="F68" s="38"/>
      <c r="G68" s="36">
        <v>3.6</v>
      </c>
    </row>
    <row r="69" spans="1:7" ht="12" x14ac:dyDescent="0.3">
      <c r="B69" s="42" t="s">
        <v>232</v>
      </c>
      <c r="C69" s="38"/>
      <c r="D69" s="42" t="s">
        <v>196</v>
      </c>
      <c r="E69" s="38"/>
      <c r="F69" s="38"/>
      <c r="G69" s="36">
        <v>19.7</v>
      </c>
    </row>
    <row r="70" spans="1:7" ht="12" x14ac:dyDescent="0.3">
      <c r="B70" s="42" t="s">
        <v>233</v>
      </c>
      <c r="C70" s="38"/>
      <c r="D70" s="42" t="s">
        <v>198</v>
      </c>
      <c r="E70" s="38"/>
      <c r="F70" s="38"/>
      <c r="G70" s="36">
        <v>14</v>
      </c>
    </row>
    <row r="71" spans="1:7" ht="12" x14ac:dyDescent="0.3">
      <c r="B71" s="42" t="s">
        <v>234</v>
      </c>
      <c r="C71" s="38"/>
      <c r="D71" s="42" t="s">
        <v>200</v>
      </c>
      <c r="E71" s="38"/>
      <c r="F71" s="38"/>
      <c r="G71" s="36">
        <v>14.1</v>
      </c>
    </row>
    <row r="72" spans="1:7" ht="12" x14ac:dyDescent="0.3">
      <c r="B72" s="42" t="s">
        <v>235</v>
      </c>
      <c r="C72" s="38"/>
      <c r="D72" s="42" t="s">
        <v>202</v>
      </c>
      <c r="E72" s="38"/>
      <c r="F72" s="38"/>
      <c r="G72" s="36">
        <v>2.6</v>
      </c>
    </row>
    <row r="73" spans="1:7" ht="12" x14ac:dyDescent="0.3">
      <c r="B73" s="42" t="s">
        <v>236</v>
      </c>
      <c r="C73" s="38"/>
      <c r="D73" s="42" t="s">
        <v>204</v>
      </c>
      <c r="E73" s="38"/>
      <c r="F73" s="38"/>
      <c r="G73" s="36">
        <v>52.7</v>
      </c>
    </row>
    <row r="74" spans="1:7" ht="12" x14ac:dyDescent="0.3">
      <c r="B74" s="42" t="s">
        <v>237</v>
      </c>
      <c r="C74" s="38"/>
      <c r="D74" s="42" t="s">
        <v>206</v>
      </c>
      <c r="E74" s="38"/>
      <c r="F74" s="38"/>
      <c r="G74" s="36">
        <v>53.7</v>
      </c>
    </row>
    <row r="75" spans="1:7" ht="12" x14ac:dyDescent="0.3">
      <c r="B75" s="42" t="s">
        <v>238</v>
      </c>
      <c r="C75" s="38"/>
      <c r="D75" s="42" t="s">
        <v>208</v>
      </c>
      <c r="E75" s="38"/>
      <c r="F75" s="38"/>
      <c r="G75" s="36">
        <v>55</v>
      </c>
    </row>
    <row r="76" spans="1:7" ht="12" x14ac:dyDescent="0.3">
      <c r="A76" s="26">
        <v>70</v>
      </c>
      <c r="B76" s="1" t="s">
        <v>81</v>
      </c>
      <c r="C76" s="1" t="s">
        <v>79</v>
      </c>
      <c r="D76" s="4" t="s">
        <v>82</v>
      </c>
      <c r="F76" s="27" t="s">
        <v>69</v>
      </c>
      <c r="G76" s="28">
        <f>SUM(G77:G83)</f>
        <v>174.61999999999998</v>
      </c>
    </row>
    <row r="77" spans="1:7" ht="12" x14ac:dyDescent="0.3">
      <c r="B77" s="42" t="s">
        <v>221</v>
      </c>
      <c r="C77" s="38"/>
      <c r="D77" s="42" t="s">
        <v>194</v>
      </c>
      <c r="E77" s="38"/>
      <c r="F77" s="38"/>
      <c r="G77" s="36">
        <v>38.200000000000003</v>
      </c>
    </row>
    <row r="78" spans="1:7" ht="12" x14ac:dyDescent="0.3">
      <c r="B78" s="42" t="s">
        <v>222</v>
      </c>
      <c r="C78" s="38"/>
      <c r="D78" s="42" t="s">
        <v>210</v>
      </c>
      <c r="E78" s="38"/>
      <c r="F78" s="38"/>
      <c r="G78" s="36">
        <v>17.2</v>
      </c>
    </row>
    <row r="79" spans="1:7" ht="12" x14ac:dyDescent="0.3">
      <c r="B79" s="42" t="s">
        <v>227</v>
      </c>
      <c r="C79" s="38"/>
      <c r="D79" s="42" t="s">
        <v>212</v>
      </c>
      <c r="E79" s="38"/>
      <c r="F79" s="38"/>
      <c r="G79" s="36">
        <v>17.8</v>
      </c>
    </row>
    <row r="80" spans="1:7" ht="12" x14ac:dyDescent="0.3">
      <c r="B80" s="42" t="s">
        <v>228</v>
      </c>
      <c r="C80" s="38"/>
      <c r="D80" s="42" t="s">
        <v>214</v>
      </c>
      <c r="E80" s="38"/>
      <c r="F80" s="38"/>
      <c r="G80" s="36">
        <v>4.5</v>
      </c>
    </row>
    <row r="81" spans="1:7" ht="12" x14ac:dyDescent="0.3">
      <c r="B81" s="42" t="s">
        <v>229</v>
      </c>
      <c r="C81" s="38"/>
      <c r="D81" s="42" t="s">
        <v>216</v>
      </c>
      <c r="E81" s="38"/>
      <c r="F81" s="38"/>
      <c r="G81" s="36">
        <v>82</v>
      </c>
    </row>
    <row r="82" spans="1:7" ht="12" x14ac:dyDescent="0.3">
      <c r="B82" s="42" t="s">
        <v>230</v>
      </c>
      <c r="C82" s="38"/>
      <c r="D82" s="42" t="s">
        <v>218</v>
      </c>
      <c r="E82" s="38"/>
      <c r="F82" s="38"/>
      <c r="G82" s="36">
        <v>7.42</v>
      </c>
    </row>
    <row r="83" spans="1:7" ht="12" x14ac:dyDescent="0.3">
      <c r="B83" s="42" t="s">
        <v>231</v>
      </c>
      <c r="C83" s="38"/>
      <c r="D83" s="42" t="s">
        <v>220</v>
      </c>
      <c r="E83" s="38"/>
      <c r="F83" s="38"/>
      <c r="G83" s="36">
        <v>7.5</v>
      </c>
    </row>
    <row r="84" spans="1:7" ht="12" x14ac:dyDescent="0.3">
      <c r="A84" s="26">
        <v>80</v>
      </c>
      <c r="B84" s="1" t="s">
        <v>83</v>
      </c>
      <c r="C84" s="1" t="s">
        <v>79</v>
      </c>
      <c r="D84" s="4" t="s">
        <v>84</v>
      </c>
      <c r="F84" s="27" t="s">
        <v>69</v>
      </c>
      <c r="G84" s="28">
        <f>SUM(G85:G90)</f>
        <v>156.82</v>
      </c>
    </row>
    <row r="85" spans="1:7" ht="12" x14ac:dyDescent="0.3">
      <c r="B85" s="42" t="s">
        <v>221</v>
      </c>
      <c r="C85" s="38"/>
      <c r="D85" s="42" t="s">
        <v>194</v>
      </c>
      <c r="E85" s="38"/>
      <c r="F85" s="38"/>
      <c r="G85" s="36">
        <v>38.200000000000003</v>
      </c>
    </row>
    <row r="86" spans="1:7" ht="12" x14ac:dyDescent="0.3">
      <c r="B86" s="42" t="s">
        <v>222</v>
      </c>
      <c r="C86" s="38"/>
      <c r="D86" s="42" t="s">
        <v>210</v>
      </c>
      <c r="E86" s="38"/>
      <c r="F86" s="38"/>
      <c r="G86" s="36">
        <v>17.2</v>
      </c>
    </row>
    <row r="87" spans="1:7" ht="12" x14ac:dyDescent="0.3">
      <c r="B87" s="42" t="s">
        <v>223</v>
      </c>
      <c r="C87" s="38"/>
      <c r="D87" s="42" t="s">
        <v>214</v>
      </c>
      <c r="E87" s="38"/>
      <c r="F87" s="38"/>
      <c r="G87" s="36">
        <v>4.5</v>
      </c>
    </row>
    <row r="88" spans="1:7" ht="12" x14ac:dyDescent="0.3">
      <c r="B88" s="42" t="s">
        <v>224</v>
      </c>
      <c r="C88" s="38"/>
      <c r="D88" s="42" t="s">
        <v>216</v>
      </c>
      <c r="E88" s="38"/>
      <c r="F88" s="38"/>
      <c r="G88" s="36">
        <v>82</v>
      </c>
    </row>
    <row r="89" spans="1:7" ht="12" x14ac:dyDescent="0.3">
      <c r="B89" s="42" t="s">
        <v>225</v>
      </c>
      <c r="C89" s="38"/>
      <c r="D89" s="42" t="s">
        <v>218</v>
      </c>
      <c r="E89" s="38"/>
      <c r="F89" s="38"/>
      <c r="G89" s="36">
        <v>7.42</v>
      </c>
    </row>
    <row r="90" spans="1:7" ht="12" x14ac:dyDescent="0.3">
      <c r="B90" s="42" t="s">
        <v>226</v>
      </c>
      <c r="C90" s="38"/>
      <c r="D90" s="42" t="s">
        <v>220</v>
      </c>
      <c r="E90" s="38"/>
      <c r="F90" s="38"/>
      <c r="G90" s="36">
        <v>7.5</v>
      </c>
    </row>
    <row r="91" spans="1:7" ht="12" x14ac:dyDescent="0.3">
      <c r="A91" s="26">
        <v>90</v>
      </c>
      <c r="B91" s="1" t="s">
        <v>83</v>
      </c>
      <c r="C91" s="1" t="s">
        <v>79</v>
      </c>
      <c r="D91" s="4" t="s">
        <v>85</v>
      </c>
      <c r="F91" s="27" t="s">
        <v>69</v>
      </c>
      <c r="G91" s="28">
        <f>SUM(G92)</f>
        <v>17.8</v>
      </c>
    </row>
    <row r="92" spans="1:7" ht="12" x14ac:dyDescent="0.3">
      <c r="B92" s="42" t="s">
        <v>239</v>
      </c>
      <c r="C92" s="38"/>
      <c r="D92" s="42" t="s">
        <v>212</v>
      </c>
      <c r="E92" s="38"/>
      <c r="F92" s="38"/>
      <c r="G92" s="36">
        <v>17.8</v>
      </c>
    </row>
    <row r="93" spans="1:7" ht="12" x14ac:dyDescent="0.3">
      <c r="A93" s="26">
        <v>100</v>
      </c>
      <c r="B93" s="1" t="s">
        <v>86</v>
      </c>
      <c r="C93" s="1" t="s">
        <v>79</v>
      </c>
      <c r="D93" s="4" t="s">
        <v>87</v>
      </c>
      <c r="F93" s="27" t="s">
        <v>88</v>
      </c>
      <c r="G93" s="28">
        <f>SUM(G94:G98)</f>
        <v>48.2</v>
      </c>
    </row>
    <row r="94" spans="1:7" ht="12" x14ac:dyDescent="0.3">
      <c r="B94" s="42" t="s">
        <v>240</v>
      </c>
      <c r="C94" s="38"/>
      <c r="D94" s="42" t="s">
        <v>214</v>
      </c>
      <c r="E94" s="38"/>
      <c r="F94" s="38"/>
      <c r="G94" s="36">
        <v>4.5</v>
      </c>
    </row>
    <row r="95" spans="1:7" ht="12" x14ac:dyDescent="0.3">
      <c r="B95" s="42" t="s">
        <v>241</v>
      </c>
      <c r="C95" s="38"/>
      <c r="D95" s="42" t="s">
        <v>242</v>
      </c>
      <c r="E95" s="38"/>
      <c r="F95" s="38"/>
      <c r="G95" s="36">
        <v>5.3</v>
      </c>
    </row>
    <row r="96" spans="1:7" ht="12" x14ac:dyDescent="0.3">
      <c r="B96" s="42" t="s">
        <v>243</v>
      </c>
      <c r="C96" s="38"/>
      <c r="D96" s="42" t="s">
        <v>244</v>
      </c>
      <c r="E96" s="38"/>
      <c r="F96" s="38"/>
      <c r="G96" s="36">
        <v>5.5</v>
      </c>
    </row>
    <row r="97" spans="1:7" ht="12" x14ac:dyDescent="0.3">
      <c r="B97" s="42" t="s">
        <v>245</v>
      </c>
      <c r="C97" s="38"/>
      <c r="D97" s="42" t="s">
        <v>246</v>
      </c>
      <c r="E97" s="38"/>
      <c r="F97" s="38"/>
      <c r="G97" s="36">
        <v>14.1</v>
      </c>
    </row>
    <row r="98" spans="1:7" ht="12" x14ac:dyDescent="0.3">
      <c r="B98" s="42" t="s">
        <v>247</v>
      </c>
      <c r="C98" s="38"/>
      <c r="D98" s="42" t="s">
        <v>248</v>
      </c>
      <c r="E98" s="38"/>
      <c r="F98" s="38"/>
      <c r="G98" s="36">
        <v>18.8</v>
      </c>
    </row>
    <row r="99" spans="1:7" ht="12" x14ac:dyDescent="0.3">
      <c r="A99" s="26">
        <v>110</v>
      </c>
      <c r="B99" s="1" t="s">
        <v>89</v>
      </c>
      <c r="C99" s="1" t="s">
        <v>79</v>
      </c>
      <c r="D99" s="4" t="s">
        <v>90</v>
      </c>
      <c r="F99" s="27" t="s">
        <v>88</v>
      </c>
      <c r="G99" s="28">
        <f>SUM(G100:G104)</f>
        <v>48.2</v>
      </c>
    </row>
    <row r="100" spans="1:7" ht="12" x14ac:dyDescent="0.3">
      <c r="B100" s="42" t="s">
        <v>240</v>
      </c>
      <c r="C100" s="38"/>
      <c r="D100" s="42" t="s">
        <v>214</v>
      </c>
      <c r="E100" s="38"/>
      <c r="F100" s="38"/>
      <c r="G100" s="36">
        <v>4.5</v>
      </c>
    </row>
    <row r="101" spans="1:7" ht="12" x14ac:dyDescent="0.3">
      <c r="B101" s="42" t="s">
        <v>241</v>
      </c>
      <c r="C101" s="38"/>
      <c r="D101" s="42" t="s">
        <v>242</v>
      </c>
      <c r="E101" s="38"/>
      <c r="F101" s="38"/>
      <c r="G101" s="36">
        <v>5.3</v>
      </c>
    </row>
    <row r="102" spans="1:7" ht="12" x14ac:dyDescent="0.3">
      <c r="B102" s="42" t="s">
        <v>243</v>
      </c>
      <c r="C102" s="38"/>
      <c r="D102" s="42" t="s">
        <v>244</v>
      </c>
      <c r="E102" s="38"/>
      <c r="F102" s="38"/>
      <c r="G102" s="36">
        <v>5.5</v>
      </c>
    </row>
    <row r="103" spans="1:7" ht="12" x14ac:dyDescent="0.3">
      <c r="B103" s="42" t="s">
        <v>245</v>
      </c>
      <c r="C103" s="38"/>
      <c r="D103" s="42" t="s">
        <v>246</v>
      </c>
      <c r="E103" s="38"/>
      <c r="F103" s="38"/>
      <c r="G103" s="36">
        <v>14.1</v>
      </c>
    </row>
    <row r="104" spans="1:7" ht="12" x14ac:dyDescent="0.3">
      <c r="B104" s="42" t="s">
        <v>247</v>
      </c>
      <c r="C104" s="38"/>
      <c r="D104" s="42" t="s">
        <v>248</v>
      </c>
      <c r="E104" s="38"/>
      <c r="F104" s="38"/>
      <c r="G104" s="36">
        <v>18.8</v>
      </c>
    </row>
    <row r="106" spans="1:7" ht="13" x14ac:dyDescent="0.3">
      <c r="A106" s="40" t="s">
        <v>92</v>
      </c>
      <c r="B106" s="38"/>
      <c r="C106" s="41" t="s">
        <v>93</v>
      </c>
      <c r="D106" s="38"/>
      <c r="E106" s="38"/>
    </row>
    <row r="107" spans="1:7" ht="12" x14ac:dyDescent="0.3">
      <c r="A107" s="26">
        <v>10</v>
      </c>
      <c r="B107" s="1" t="s">
        <v>66</v>
      </c>
      <c r="C107" s="1" t="s">
        <v>67</v>
      </c>
      <c r="D107" s="4" t="s">
        <v>94</v>
      </c>
      <c r="F107" s="27" t="s">
        <v>69</v>
      </c>
      <c r="G107" s="28">
        <f>SUM(G108:G124)</f>
        <v>411.10599999999994</v>
      </c>
    </row>
    <row r="108" spans="1:7" ht="12" x14ac:dyDescent="0.3">
      <c r="B108" s="42" t="s">
        <v>249</v>
      </c>
      <c r="C108" s="38"/>
      <c r="D108" s="42" t="s">
        <v>250</v>
      </c>
      <c r="E108" s="38"/>
      <c r="F108" s="38"/>
      <c r="G108" s="36">
        <v>69.825999999999993</v>
      </c>
    </row>
    <row r="109" spans="1:7" ht="12" x14ac:dyDescent="0.3">
      <c r="B109" s="42" t="s">
        <v>251</v>
      </c>
      <c r="C109" s="38"/>
      <c r="D109" s="42" t="s">
        <v>252</v>
      </c>
      <c r="E109" s="38"/>
      <c r="F109" s="38"/>
      <c r="G109" s="36">
        <v>21.1</v>
      </c>
    </row>
    <row r="110" spans="1:7" ht="12" x14ac:dyDescent="0.3">
      <c r="B110" s="42" t="s">
        <v>253</v>
      </c>
      <c r="C110" s="38"/>
      <c r="D110" s="42" t="s">
        <v>254</v>
      </c>
      <c r="E110" s="38"/>
      <c r="F110" s="38"/>
      <c r="G110" s="36">
        <v>24.6</v>
      </c>
    </row>
    <row r="111" spans="1:7" ht="12" x14ac:dyDescent="0.3">
      <c r="B111" s="42" t="s">
        <v>255</v>
      </c>
      <c r="C111" s="38"/>
      <c r="D111" s="42" t="s">
        <v>256</v>
      </c>
      <c r="E111" s="38"/>
      <c r="F111" s="38"/>
      <c r="G111" s="36">
        <v>30.9</v>
      </c>
    </row>
    <row r="112" spans="1:7" ht="12" x14ac:dyDescent="0.3">
      <c r="B112" s="42" t="s">
        <v>257</v>
      </c>
      <c r="C112" s="38"/>
      <c r="D112" s="42" t="s">
        <v>256</v>
      </c>
      <c r="E112" s="38"/>
      <c r="F112" s="38"/>
      <c r="G112" s="36">
        <v>30.9</v>
      </c>
    </row>
    <row r="113" spans="1:7" ht="12" x14ac:dyDescent="0.3">
      <c r="B113" s="42" t="s">
        <v>258</v>
      </c>
      <c r="C113" s="38"/>
      <c r="D113" s="42" t="s">
        <v>256</v>
      </c>
      <c r="E113" s="38"/>
      <c r="F113" s="38"/>
      <c r="G113" s="36">
        <v>30.9</v>
      </c>
    </row>
    <row r="114" spans="1:7" ht="12" x14ac:dyDescent="0.3">
      <c r="B114" s="42" t="s">
        <v>259</v>
      </c>
      <c r="C114" s="38"/>
      <c r="D114" s="42" t="s">
        <v>256</v>
      </c>
      <c r="E114" s="38"/>
      <c r="F114" s="38"/>
      <c r="G114" s="36">
        <v>30.9</v>
      </c>
    </row>
    <row r="115" spans="1:7" ht="12" x14ac:dyDescent="0.3">
      <c r="B115" s="42" t="s">
        <v>260</v>
      </c>
      <c r="C115" s="38"/>
      <c r="D115" s="42" t="s">
        <v>261</v>
      </c>
      <c r="E115" s="38"/>
      <c r="F115" s="38"/>
      <c r="G115" s="36">
        <v>5.18</v>
      </c>
    </row>
    <row r="116" spans="1:7" ht="12" x14ac:dyDescent="0.3">
      <c r="B116" s="42" t="s">
        <v>262</v>
      </c>
      <c r="C116" s="38"/>
      <c r="D116" s="42" t="s">
        <v>263</v>
      </c>
      <c r="E116" s="38"/>
      <c r="F116" s="38"/>
      <c r="G116" s="36">
        <v>3.9</v>
      </c>
    </row>
    <row r="117" spans="1:7" ht="12" x14ac:dyDescent="0.3">
      <c r="B117" s="42" t="s">
        <v>264</v>
      </c>
      <c r="C117" s="38"/>
      <c r="D117" s="42" t="s">
        <v>242</v>
      </c>
      <c r="E117" s="38"/>
      <c r="F117" s="38"/>
      <c r="G117" s="36">
        <v>5.3</v>
      </c>
    </row>
    <row r="118" spans="1:7" ht="12" x14ac:dyDescent="0.3">
      <c r="B118" s="42" t="s">
        <v>265</v>
      </c>
      <c r="C118" s="38"/>
      <c r="D118" s="42" t="s">
        <v>263</v>
      </c>
      <c r="E118" s="38"/>
      <c r="F118" s="38"/>
      <c r="G118" s="36">
        <v>3.9</v>
      </c>
    </row>
    <row r="119" spans="1:7" ht="12" x14ac:dyDescent="0.3">
      <c r="B119" s="42" t="s">
        <v>266</v>
      </c>
      <c r="C119" s="38"/>
      <c r="D119" s="42" t="s">
        <v>242</v>
      </c>
      <c r="E119" s="38"/>
      <c r="F119" s="38"/>
      <c r="G119" s="36">
        <v>5.3</v>
      </c>
    </row>
    <row r="120" spans="1:7" ht="12" x14ac:dyDescent="0.3">
      <c r="B120" s="42" t="s">
        <v>267</v>
      </c>
      <c r="C120" s="38"/>
      <c r="D120" s="42" t="s">
        <v>268</v>
      </c>
      <c r="E120" s="38"/>
      <c r="F120" s="38"/>
      <c r="G120" s="36">
        <v>17.5</v>
      </c>
    </row>
    <row r="121" spans="1:7" ht="12" x14ac:dyDescent="0.3">
      <c r="B121" s="42" t="s">
        <v>269</v>
      </c>
      <c r="C121" s="38"/>
      <c r="D121" s="42" t="s">
        <v>256</v>
      </c>
      <c r="E121" s="38"/>
      <c r="F121" s="38"/>
      <c r="G121" s="36">
        <v>30.9</v>
      </c>
    </row>
    <row r="122" spans="1:7" ht="12" x14ac:dyDescent="0.3">
      <c r="B122" s="42" t="s">
        <v>270</v>
      </c>
      <c r="C122" s="38"/>
      <c r="D122" s="42" t="s">
        <v>256</v>
      </c>
      <c r="E122" s="38"/>
      <c r="F122" s="38"/>
      <c r="G122" s="36">
        <v>30.9</v>
      </c>
    </row>
    <row r="123" spans="1:7" ht="12" x14ac:dyDescent="0.3">
      <c r="B123" s="42" t="s">
        <v>271</v>
      </c>
      <c r="C123" s="38"/>
      <c r="D123" s="42" t="s">
        <v>256</v>
      </c>
      <c r="E123" s="38"/>
      <c r="F123" s="38"/>
      <c r="G123" s="36">
        <v>30.9</v>
      </c>
    </row>
    <row r="124" spans="1:7" ht="12" x14ac:dyDescent="0.3">
      <c r="B124" s="42" t="s">
        <v>272</v>
      </c>
      <c r="C124" s="38"/>
      <c r="D124" s="42" t="s">
        <v>194</v>
      </c>
      <c r="E124" s="38"/>
      <c r="F124" s="38"/>
      <c r="G124" s="36">
        <v>38.200000000000003</v>
      </c>
    </row>
    <row r="125" spans="1:7" ht="24" x14ac:dyDescent="0.3">
      <c r="A125" s="26">
        <v>20</v>
      </c>
      <c r="B125" s="1" t="s">
        <v>70</v>
      </c>
      <c r="C125" s="1" t="s">
        <v>71</v>
      </c>
      <c r="D125" s="4" t="s">
        <v>95</v>
      </c>
      <c r="F125" s="27" t="s">
        <v>69</v>
      </c>
      <c r="G125" s="28">
        <f>SUM(G126:G142)</f>
        <v>392.80599999999998</v>
      </c>
    </row>
    <row r="126" spans="1:7" ht="12" x14ac:dyDescent="0.3">
      <c r="B126" s="42" t="s">
        <v>249</v>
      </c>
      <c r="C126" s="38"/>
      <c r="D126" s="42" t="s">
        <v>273</v>
      </c>
      <c r="E126" s="38"/>
      <c r="F126" s="38"/>
      <c r="G126" s="36">
        <v>51.526000000000003</v>
      </c>
    </row>
    <row r="127" spans="1:7" ht="12" x14ac:dyDescent="0.3">
      <c r="B127" s="42" t="s">
        <v>251</v>
      </c>
      <c r="C127" s="38"/>
      <c r="D127" s="42" t="s">
        <v>252</v>
      </c>
      <c r="E127" s="38"/>
      <c r="F127" s="38"/>
      <c r="G127" s="36">
        <v>21.1</v>
      </c>
    </row>
    <row r="128" spans="1:7" ht="12" x14ac:dyDescent="0.3">
      <c r="B128" s="42" t="s">
        <v>253</v>
      </c>
      <c r="C128" s="38"/>
      <c r="D128" s="42" t="s">
        <v>254</v>
      </c>
      <c r="E128" s="38"/>
      <c r="F128" s="38"/>
      <c r="G128" s="36">
        <v>24.6</v>
      </c>
    </row>
    <row r="129" spans="1:7" ht="12" x14ac:dyDescent="0.3">
      <c r="B129" s="42" t="s">
        <v>255</v>
      </c>
      <c r="C129" s="38"/>
      <c r="D129" s="42" t="s">
        <v>256</v>
      </c>
      <c r="E129" s="38"/>
      <c r="F129" s="38"/>
      <c r="G129" s="36">
        <v>30.9</v>
      </c>
    </row>
    <row r="130" spans="1:7" ht="12" x14ac:dyDescent="0.3">
      <c r="B130" s="42" t="s">
        <v>257</v>
      </c>
      <c r="C130" s="38"/>
      <c r="D130" s="42" t="s">
        <v>256</v>
      </c>
      <c r="E130" s="38"/>
      <c r="F130" s="38"/>
      <c r="G130" s="36">
        <v>30.9</v>
      </c>
    </row>
    <row r="131" spans="1:7" ht="12" x14ac:dyDescent="0.3">
      <c r="B131" s="42" t="s">
        <v>258</v>
      </c>
      <c r="C131" s="38"/>
      <c r="D131" s="42" t="s">
        <v>256</v>
      </c>
      <c r="E131" s="38"/>
      <c r="F131" s="38"/>
      <c r="G131" s="36">
        <v>30.9</v>
      </c>
    </row>
    <row r="132" spans="1:7" ht="12" x14ac:dyDescent="0.3">
      <c r="B132" s="42" t="s">
        <v>259</v>
      </c>
      <c r="C132" s="38"/>
      <c r="D132" s="42" t="s">
        <v>256</v>
      </c>
      <c r="E132" s="38"/>
      <c r="F132" s="38"/>
      <c r="G132" s="36">
        <v>30.9</v>
      </c>
    </row>
    <row r="133" spans="1:7" ht="12" x14ac:dyDescent="0.3">
      <c r="B133" s="42" t="s">
        <v>260</v>
      </c>
      <c r="C133" s="38"/>
      <c r="D133" s="42" t="s">
        <v>261</v>
      </c>
      <c r="E133" s="38"/>
      <c r="F133" s="38"/>
      <c r="G133" s="36">
        <v>5.18</v>
      </c>
    </row>
    <row r="134" spans="1:7" ht="12" x14ac:dyDescent="0.3">
      <c r="B134" s="42" t="s">
        <v>262</v>
      </c>
      <c r="C134" s="38"/>
      <c r="D134" s="42" t="s">
        <v>263</v>
      </c>
      <c r="E134" s="38"/>
      <c r="F134" s="38"/>
      <c r="G134" s="36">
        <v>3.9</v>
      </c>
    </row>
    <row r="135" spans="1:7" ht="12" x14ac:dyDescent="0.3">
      <c r="B135" s="42" t="s">
        <v>264</v>
      </c>
      <c r="C135" s="38"/>
      <c r="D135" s="42" t="s">
        <v>242</v>
      </c>
      <c r="E135" s="38"/>
      <c r="F135" s="38"/>
      <c r="G135" s="36">
        <v>5.3</v>
      </c>
    </row>
    <row r="136" spans="1:7" ht="12" x14ac:dyDescent="0.3">
      <c r="B136" s="42" t="s">
        <v>265</v>
      </c>
      <c r="C136" s="38"/>
      <c r="D136" s="42" t="s">
        <v>263</v>
      </c>
      <c r="E136" s="38"/>
      <c r="F136" s="38"/>
      <c r="G136" s="36">
        <v>3.9</v>
      </c>
    </row>
    <row r="137" spans="1:7" ht="12" x14ac:dyDescent="0.3">
      <c r="B137" s="42" t="s">
        <v>266</v>
      </c>
      <c r="C137" s="38"/>
      <c r="D137" s="42" t="s">
        <v>242</v>
      </c>
      <c r="E137" s="38"/>
      <c r="F137" s="38"/>
      <c r="G137" s="36">
        <v>5.3</v>
      </c>
    </row>
    <row r="138" spans="1:7" ht="12" x14ac:dyDescent="0.3">
      <c r="B138" s="42" t="s">
        <v>267</v>
      </c>
      <c r="C138" s="38"/>
      <c r="D138" s="42" t="s">
        <v>268</v>
      </c>
      <c r="E138" s="38"/>
      <c r="F138" s="38"/>
      <c r="G138" s="36">
        <v>17.5</v>
      </c>
    </row>
    <row r="139" spans="1:7" ht="12" x14ac:dyDescent="0.3">
      <c r="B139" s="42" t="s">
        <v>269</v>
      </c>
      <c r="C139" s="38"/>
      <c r="D139" s="42" t="s">
        <v>256</v>
      </c>
      <c r="E139" s="38"/>
      <c r="F139" s="38"/>
      <c r="G139" s="36">
        <v>30.9</v>
      </c>
    </row>
    <row r="140" spans="1:7" ht="12" x14ac:dyDescent="0.3">
      <c r="B140" s="42" t="s">
        <v>270</v>
      </c>
      <c r="C140" s="38"/>
      <c r="D140" s="42" t="s">
        <v>256</v>
      </c>
      <c r="E140" s="38"/>
      <c r="F140" s="38"/>
      <c r="G140" s="36">
        <v>30.9</v>
      </c>
    </row>
    <row r="141" spans="1:7" ht="12" x14ac:dyDescent="0.3">
      <c r="B141" s="42" t="s">
        <v>271</v>
      </c>
      <c r="C141" s="38"/>
      <c r="D141" s="42" t="s">
        <v>256</v>
      </c>
      <c r="E141" s="38"/>
      <c r="F141" s="38"/>
      <c r="G141" s="36">
        <v>30.9</v>
      </c>
    </row>
    <row r="142" spans="1:7" ht="12" x14ac:dyDescent="0.3">
      <c r="B142" s="42" t="s">
        <v>272</v>
      </c>
      <c r="C142" s="38"/>
      <c r="D142" s="42" t="s">
        <v>194</v>
      </c>
      <c r="E142" s="38"/>
      <c r="F142" s="38"/>
      <c r="G142" s="36">
        <v>38.200000000000003</v>
      </c>
    </row>
    <row r="143" spans="1:7" ht="24" x14ac:dyDescent="0.3">
      <c r="A143" s="26">
        <v>30</v>
      </c>
      <c r="B143" s="1" t="s">
        <v>70</v>
      </c>
      <c r="C143" s="1" t="s">
        <v>71</v>
      </c>
      <c r="D143" s="4" t="s">
        <v>96</v>
      </c>
      <c r="F143" s="27" t="s">
        <v>69</v>
      </c>
      <c r="G143" s="28">
        <f>SUM(G144)</f>
        <v>18.3</v>
      </c>
    </row>
    <row r="144" spans="1:7" ht="12" x14ac:dyDescent="0.3">
      <c r="B144" s="42" t="s">
        <v>274</v>
      </c>
      <c r="C144" s="38"/>
      <c r="D144" s="42" t="s">
        <v>275</v>
      </c>
      <c r="E144" s="38"/>
      <c r="F144" s="38"/>
      <c r="G144" s="36">
        <v>18.3</v>
      </c>
    </row>
    <row r="145" spans="1:7" ht="12" x14ac:dyDescent="0.3">
      <c r="A145" s="26">
        <v>40</v>
      </c>
      <c r="B145" s="1" t="s">
        <v>76</v>
      </c>
      <c r="C145" s="1" t="s">
        <v>67</v>
      </c>
      <c r="D145" s="4" t="s">
        <v>77</v>
      </c>
      <c r="F145" s="27" t="s">
        <v>69</v>
      </c>
      <c r="G145" s="28">
        <f>SUM(G146:G162)</f>
        <v>411.10599999999994</v>
      </c>
    </row>
    <row r="146" spans="1:7" ht="12" x14ac:dyDescent="0.3">
      <c r="B146" s="42" t="s">
        <v>249</v>
      </c>
      <c r="C146" s="38"/>
      <c r="D146" s="42" t="s">
        <v>250</v>
      </c>
      <c r="E146" s="38"/>
      <c r="F146" s="38"/>
      <c r="G146" s="36">
        <v>69.825999999999993</v>
      </c>
    </row>
    <row r="147" spans="1:7" ht="12" x14ac:dyDescent="0.3">
      <c r="B147" s="42" t="s">
        <v>251</v>
      </c>
      <c r="C147" s="38"/>
      <c r="D147" s="42" t="s">
        <v>252</v>
      </c>
      <c r="E147" s="38"/>
      <c r="F147" s="38"/>
      <c r="G147" s="36">
        <v>21.1</v>
      </c>
    </row>
    <row r="148" spans="1:7" ht="12" x14ac:dyDescent="0.3">
      <c r="B148" s="42" t="s">
        <v>253</v>
      </c>
      <c r="C148" s="38"/>
      <c r="D148" s="42" t="s">
        <v>254</v>
      </c>
      <c r="E148" s="38"/>
      <c r="F148" s="38"/>
      <c r="G148" s="36">
        <v>24.6</v>
      </c>
    </row>
    <row r="149" spans="1:7" ht="12" x14ac:dyDescent="0.3">
      <c r="B149" s="42" t="s">
        <v>255</v>
      </c>
      <c r="C149" s="38"/>
      <c r="D149" s="42" t="s">
        <v>256</v>
      </c>
      <c r="E149" s="38"/>
      <c r="F149" s="38"/>
      <c r="G149" s="36">
        <v>30.9</v>
      </c>
    </row>
    <row r="150" spans="1:7" ht="12" x14ac:dyDescent="0.3">
      <c r="B150" s="42" t="s">
        <v>257</v>
      </c>
      <c r="C150" s="38"/>
      <c r="D150" s="42" t="s">
        <v>256</v>
      </c>
      <c r="E150" s="38"/>
      <c r="F150" s="38"/>
      <c r="G150" s="36">
        <v>30.9</v>
      </c>
    </row>
    <row r="151" spans="1:7" ht="12" x14ac:dyDescent="0.3">
      <c r="B151" s="42" t="s">
        <v>258</v>
      </c>
      <c r="C151" s="38"/>
      <c r="D151" s="42" t="s">
        <v>256</v>
      </c>
      <c r="E151" s="38"/>
      <c r="F151" s="38"/>
      <c r="G151" s="36">
        <v>30.9</v>
      </c>
    </row>
    <row r="152" spans="1:7" ht="12" x14ac:dyDescent="0.3">
      <c r="B152" s="42" t="s">
        <v>259</v>
      </c>
      <c r="C152" s="38"/>
      <c r="D152" s="42" t="s">
        <v>256</v>
      </c>
      <c r="E152" s="38"/>
      <c r="F152" s="38"/>
      <c r="G152" s="36">
        <v>30.9</v>
      </c>
    </row>
    <row r="153" spans="1:7" ht="12" x14ac:dyDescent="0.3">
      <c r="B153" s="42" t="s">
        <v>260</v>
      </c>
      <c r="C153" s="38"/>
      <c r="D153" s="42" t="s">
        <v>261</v>
      </c>
      <c r="E153" s="38"/>
      <c r="F153" s="38"/>
      <c r="G153" s="36">
        <v>5.18</v>
      </c>
    </row>
    <row r="154" spans="1:7" ht="12" x14ac:dyDescent="0.3">
      <c r="B154" s="42" t="s">
        <v>262</v>
      </c>
      <c r="C154" s="38"/>
      <c r="D154" s="42" t="s">
        <v>263</v>
      </c>
      <c r="E154" s="38"/>
      <c r="F154" s="38"/>
      <c r="G154" s="36">
        <v>3.9</v>
      </c>
    </row>
    <row r="155" spans="1:7" ht="12" x14ac:dyDescent="0.3">
      <c r="B155" s="42" t="s">
        <v>264</v>
      </c>
      <c r="C155" s="38"/>
      <c r="D155" s="42" t="s">
        <v>242</v>
      </c>
      <c r="E155" s="38"/>
      <c r="F155" s="38"/>
      <c r="G155" s="36">
        <v>5.3</v>
      </c>
    </row>
    <row r="156" spans="1:7" ht="12" x14ac:dyDescent="0.3">
      <c r="B156" s="42" t="s">
        <v>265</v>
      </c>
      <c r="C156" s="38"/>
      <c r="D156" s="42" t="s">
        <v>263</v>
      </c>
      <c r="E156" s="38"/>
      <c r="F156" s="38"/>
      <c r="G156" s="36">
        <v>3.9</v>
      </c>
    </row>
    <row r="157" spans="1:7" ht="12" x14ac:dyDescent="0.3">
      <c r="B157" s="42" t="s">
        <v>266</v>
      </c>
      <c r="C157" s="38"/>
      <c r="D157" s="42" t="s">
        <v>242</v>
      </c>
      <c r="E157" s="38"/>
      <c r="F157" s="38"/>
      <c r="G157" s="36">
        <v>5.3</v>
      </c>
    </row>
    <row r="158" spans="1:7" ht="12" x14ac:dyDescent="0.3">
      <c r="B158" s="42" t="s">
        <v>267</v>
      </c>
      <c r="C158" s="38"/>
      <c r="D158" s="42" t="s">
        <v>268</v>
      </c>
      <c r="E158" s="38"/>
      <c r="F158" s="38"/>
      <c r="G158" s="36">
        <v>17.5</v>
      </c>
    </row>
    <row r="159" spans="1:7" ht="12" x14ac:dyDescent="0.3">
      <c r="B159" s="42" t="s">
        <v>269</v>
      </c>
      <c r="C159" s="38"/>
      <c r="D159" s="42" t="s">
        <v>256</v>
      </c>
      <c r="E159" s="38"/>
      <c r="F159" s="38"/>
      <c r="G159" s="36">
        <v>30.9</v>
      </c>
    </row>
    <row r="160" spans="1:7" ht="12" x14ac:dyDescent="0.3">
      <c r="B160" s="42" t="s">
        <v>270</v>
      </c>
      <c r="C160" s="38"/>
      <c r="D160" s="42" t="s">
        <v>256</v>
      </c>
      <c r="E160" s="38"/>
      <c r="F160" s="38"/>
      <c r="G160" s="36">
        <v>30.9</v>
      </c>
    </row>
    <row r="161" spans="1:7" ht="12" x14ac:dyDescent="0.3">
      <c r="B161" s="42" t="s">
        <v>271</v>
      </c>
      <c r="C161" s="38"/>
      <c r="D161" s="42" t="s">
        <v>256</v>
      </c>
      <c r="E161" s="38"/>
      <c r="F161" s="38"/>
      <c r="G161" s="36">
        <v>30.9</v>
      </c>
    </row>
    <row r="162" spans="1:7" ht="12" x14ac:dyDescent="0.3">
      <c r="B162" s="42" t="s">
        <v>272</v>
      </c>
      <c r="C162" s="38"/>
      <c r="D162" s="42" t="s">
        <v>194</v>
      </c>
      <c r="E162" s="38"/>
      <c r="F162" s="38"/>
      <c r="G162" s="36">
        <v>38.200000000000003</v>
      </c>
    </row>
    <row r="163" spans="1:7" ht="12" x14ac:dyDescent="0.3">
      <c r="A163" s="26">
        <v>50</v>
      </c>
      <c r="B163" s="1" t="s">
        <v>81</v>
      </c>
      <c r="C163" s="1" t="s">
        <v>79</v>
      </c>
      <c r="D163" s="4" t="s">
        <v>82</v>
      </c>
      <c r="F163" s="27" t="s">
        <v>69</v>
      </c>
      <c r="G163" s="28">
        <f>SUM(G164)</f>
        <v>411.11</v>
      </c>
    </row>
    <row r="164" spans="1:7" ht="12" x14ac:dyDescent="0.3">
      <c r="B164" s="42" t="s">
        <v>276</v>
      </c>
      <c r="C164" s="38"/>
      <c r="D164" s="42" t="s">
        <v>277</v>
      </c>
      <c r="E164" s="38"/>
      <c r="F164" s="38"/>
      <c r="G164" s="36">
        <v>411.11</v>
      </c>
    </row>
    <row r="165" spans="1:7" ht="12" x14ac:dyDescent="0.3">
      <c r="A165" s="26">
        <v>60</v>
      </c>
      <c r="B165" s="1" t="s">
        <v>83</v>
      </c>
      <c r="C165" s="1" t="s">
        <v>79</v>
      </c>
      <c r="D165" s="4" t="s">
        <v>97</v>
      </c>
      <c r="F165" s="27" t="s">
        <v>69</v>
      </c>
      <c r="G165" s="28">
        <f>SUM(G166)</f>
        <v>411.11</v>
      </c>
    </row>
    <row r="166" spans="1:7" ht="12" x14ac:dyDescent="0.3">
      <c r="B166" s="42" t="s">
        <v>276</v>
      </c>
      <c r="C166" s="38"/>
      <c r="D166" s="42" t="s">
        <v>277</v>
      </c>
      <c r="E166" s="38"/>
      <c r="F166" s="38"/>
      <c r="G166" s="36">
        <v>411.11</v>
      </c>
    </row>
    <row r="168" spans="1:7" ht="13" x14ac:dyDescent="0.3">
      <c r="A168" s="40" t="s">
        <v>98</v>
      </c>
      <c r="B168" s="38"/>
      <c r="C168" s="41" t="s">
        <v>99</v>
      </c>
      <c r="D168" s="38"/>
      <c r="E168" s="38"/>
    </row>
    <row r="169" spans="1:7" ht="12" x14ac:dyDescent="0.3">
      <c r="A169" s="26">
        <v>10</v>
      </c>
      <c r="B169" s="1" t="s">
        <v>100</v>
      </c>
      <c r="C169" s="1" t="s">
        <v>101</v>
      </c>
      <c r="D169" s="4" t="s">
        <v>102</v>
      </c>
      <c r="F169" s="27" t="s">
        <v>88</v>
      </c>
      <c r="G169" s="28">
        <f>SUM(G170:G171)</f>
        <v>8</v>
      </c>
    </row>
    <row r="170" spans="1:7" ht="12" x14ac:dyDescent="0.3">
      <c r="B170" s="42" t="s">
        <v>278</v>
      </c>
      <c r="C170" s="38"/>
      <c r="D170" s="42" t="s">
        <v>279</v>
      </c>
      <c r="E170" s="38"/>
      <c r="F170" s="38"/>
      <c r="G170" s="36">
        <v>4</v>
      </c>
    </row>
    <row r="171" spans="1:7" ht="12" x14ac:dyDescent="0.3">
      <c r="B171" s="42" t="s">
        <v>280</v>
      </c>
      <c r="C171" s="38"/>
      <c r="D171" s="42" t="s">
        <v>279</v>
      </c>
      <c r="E171" s="38"/>
      <c r="F171" s="38"/>
      <c r="G171" s="36">
        <v>4</v>
      </c>
    </row>
    <row r="172" spans="1:7" ht="24" x14ac:dyDescent="0.3">
      <c r="A172" s="26">
        <v>20</v>
      </c>
      <c r="B172" s="1" t="s">
        <v>100</v>
      </c>
      <c r="C172" s="1" t="s">
        <v>101</v>
      </c>
      <c r="D172" s="4" t="s">
        <v>103</v>
      </c>
      <c r="F172" s="27" t="s">
        <v>88</v>
      </c>
      <c r="G172" s="28">
        <f>SUM(G173)</f>
        <v>1.6</v>
      </c>
    </row>
    <row r="173" spans="1:7" ht="12" x14ac:dyDescent="0.3">
      <c r="B173" s="42" t="s">
        <v>281</v>
      </c>
      <c r="C173" s="38"/>
      <c r="D173" s="42" t="s">
        <v>282</v>
      </c>
      <c r="E173" s="38"/>
      <c r="F173" s="38"/>
      <c r="G173" s="36">
        <v>1.6</v>
      </c>
    </row>
    <row r="174" spans="1:7" ht="12" x14ac:dyDescent="0.3">
      <c r="A174" s="26">
        <v>30</v>
      </c>
      <c r="B174" s="1" t="s">
        <v>104</v>
      </c>
      <c r="C174" s="1" t="s">
        <v>105</v>
      </c>
      <c r="D174" s="4" t="s">
        <v>106</v>
      </c>
      <c r="F174" s="27" t="s">
        <v>69</v>
      </c>
      <c r="G174" s="28">
        <f>SUM(G175:G178)</f>
        <v>27.6</v>
      </c>
    </row>
    <row r="175" spans="1:7" ht="12" x14ac:dyDescent="0.3">
      <c r="B175" s="42" t="s">
        <v>283</v>
      </c>
      <c r="C175" s="38"/>
      <c r="D175" s="42" t="s">
        <v>284</v>
      </c>
      <c r="E175" s="38"/>
      <c r="F175" s="38"/>
      <c r="G175" s="36">
        <v>12.9</v>
      </c>
    </row>
    <row r="176" spans="1:7" ht="12" x14ac:dyDescent="0.3">
      <c r="B176" s="42" t="s">
        <v>285</v>
      </c>
      <c r="C176" s="38"/>
      <c r="D176" s="42" t="s">
        <v>286</v>
      </c>
      <c r="E176" s="38"/>
      <c r="F176" s="38"/>
      <c r="G176" s="36">
        <v>2</v>
      </c>
    </row>
    <row r="177" spans="1:7" ht="12" x14ac:dyDescent="0.3">
      <c r="B177" s="42" t="s">
        <v>287</v>
      </c>
      <c r="C177" s="38"/>
      <c r="D177" s="42" t="s">
        <v>288</v>
      </c>
      <c r="E177" s="38"/>
      <c r="F177" s="38"/>
      <c r="G177" s="36">
        <v>10.7</v>
      </c>
    </row>
    <row r="178" spans="1:7" ht="12" x14ac:dyDescent="0.3">
      <c r="B178" s="42" t="s">
        <v>289</v>
      </c>
      <c r="C178" s="38"/>
      <c r="D178" s="42" t="s">
        <v>286</v>
      </c>
      <c r="E178" s="38"/>
      <c r="F178" s="38"/>
      <c r="G178" s="36">
        <v>2</v>
      </c>
    </row>
    <row r="179" spans="1:7" ht="12" x14ac:dyDescent="0.3">
      <c r="A179" s="26">
        <v>40</v>
      </c>
      <c r="B179" s="1" t="s">
        <v>104</v>
      </c>
      <c r="C179" s="1" t="s">
        <v>105</v>
      </c>
      <c r="D179" s="4" t="s">
        <v>107</v>
      </c>
      <c r="F179" s="27" t="s">
        <v>69</v>
      </c>
      <c r="G179" s="28">
        <f>SUM(G180:G181)</f>
        <v>6.1499999999999995</v>
      </c>
    </row>
    <row r="180" spans="1:7" ht="12" x14ac:dyDescent="0.3">
      <c r="B180" s="42" t="s">
        <v>290</v>
      </c>
      <c r="C180" s="38"/>
      <c r="D180" s="42" t="s">
        <v>291</v>
      </c>
      <c r="E180" s="38"/>
      <c r="F180" s="38"/>
      <c r="G180" s="36">
        <v>5.35</v>
      </c>
    </row>
    <row r="181" spans="1:7" ht="12" x14ac:dyDescent="0.3">
      <c r="B181" s="42" t="s">
        <v>292</v>
      </c>
      <c r="C181" s="38"/>
      <c r="D181" s="42" t="s">
        <v>293</v>
      </c>
      <c r="E181" s="38"/>
      <c r="F181" s="38"/>
      <c r="G181" s="36">
        <v>0.8</v>
      </c>
    </row>
    <row r="182" spans="1:7" ht="24" x14ac:dyDescent="0.3">
      <c r="A182" s="26">
        <v>50</v>
      </c>
      <c r="B182" s="1" t="s">
        <v>108</v>
      </c>
      <c r="C182" s="1" t="s">
        <v>105</v>
      </c>
      <c r="D182" s="4" t="s">
        <v>109</v>
      </c>
      <c r="F182" s="27" t="s">
        <v>110</v>
      </c>
      <c r="G182" s="28">
        <f>SUM(G183:G184)</f>
        <v>2</v>
      </c>
    </row>
    <row r="183" spans="1:7" ht="12" x14ac:dyDescent="0.3">
      <c r="B183" s="42" t="s">
        <v>294</v>
      </c>
      <c r="C183" s="38"/>
      <c r="D183" s="42" t="s">
        <v>295</v>
      </c>
      <c r="E183" s="38"/>
      <c r="F183" s="38"/>
      <c r="G183" s="36">
        <v>1</v>
      </c>
    </row>
    <row r="184" spans="1:7" ht="12" x14ac:dyDescent="0.3">
      <c r="B184" s="42" t="s">
        <v>296</v>
      </c>
      <c r="C184" s="38"/>
      <c r="D184" s="42" t="s">
        <v>295</v>
      </c>
      <c r="E184" s="38"/>
      <c r="F184" s="38"/>
      <c r="G184" s="36">
        <v>1</v>
      </c>
    </row>
    <row r="185" spans="1:7" ht="24" x14ac:dyDescent="0.3">
      <c r="A185" s="26">
        <v>60</v>
      </c>
      <c r="B185" s="1" t="s">
        <v>108</v>
      </c>
      <c r="C185" s="1" t="s">
        <v>105</v>
      </c>
      <c r="D185" s="4" t="s">
        <v>111</v>
      </c>
      <c r="F185" s="27" t="s">
        <v>110</v>
      </c>
      <c r="G185" s="28">
        <f>SUM(G186:G187)</f>
        <v>2</v>
      </c>
    </row>
    <row r="186" spans="1:7" ht="12" x14ac:dyDescent="0.3">
      <c r="B186" s="42" t="s">
        <v>294</v>
      </c>
      <c r="C186" s="38"/>
      <c r="D186" s="42" t="s">
        <v>295</v>
      </c>
      <c r="E186" s="38"/>
      <c r="F186" s="38"/>
      <c r="G186" s="36">
        <v>1</v>
      </c>
    </row>
    <row r="187" spans="1:7" ht="12" x14ac:dyDescent="0.3">
      <c r="B187" s="42" t="s">
        <v>296</v>
      </c>
      <c r="C187" s="38"/>
      <c r="D187" s="42" t="s">
        <v>295</v>
      </c>
      <c r="E187" s="38"/>
      <c r="F187" s="38"/>
      <c r="G187" s="36">
        <v>1</v>
      </c>
    </row>
    <row r="189" spans="1:7" ht="13" x14ac:dyDescent="0.3">
      <c r="A189" s="40" t="s">
        <v>112</v>
      </c>
      <c r="B189" s="38"/>
      <c r="C189" s="41" t="s">
        <v>113</v>
      </c>
      <c r="D189" s="38"/>
      <c r="E189" s="38"/>
    </row>
    <row r="191" spans="1:7" ht="13" x14ac:dyDescent="0.3">
      <c r="A191" s="40" t="s">
        <v>114</v>
      </c>
      <c r="B191" s="38"/>
      <c r="C191" s="41" t="s">
        <v>115</v>
      </c>
      <c r="D191" s="38"/>
      <c r="E191" s="38"/>
    </row>
    <row r="192" spans="1:7" ht="12" x14ac:dyDescent="0.3">
      <c r="A192" s="26">
        <v>10</v>
      </c>
      <c r="B192" s="1" t="s">
        <v>116</v>
      </c>
      <c r="C192" s="1" t="s">
        <v>117</v>
      </c>
      <c r="D192" s="4" t="s">
        <v>118</v>
      </c>
      <c r="F192" s="27" t="s">
        <v>119</v>
      </c>
      <c r="G192" s="28">
        <f>SUM(G193:G197)</f>
        <v>45.542999999999999</v>
      </c>
    </row>
    <row r="193" spans="1:7" ht="12" x14ac:dyDescent="0.3">
      <c r="B193" s="42" t="s">
        <v>297</v>
      </c>
      <c r="C193" s="38"/>
      <c r="D193" s="42" t="s">
        <v>298</v>
      </c>
      <c r="E193" s="38"/>
      <c r="F193" s="38"/>
      <c r="G193" s="36">
        <v>2.552</v>
      </c>
    </row>
    <row r="194" spans="1:7" ht="12" x14ac:dyDescent="0.3">
      <c r="B194" s="42" t="s">
        <v>299</v>
      </c>
      <c r="C194" s="38"/>
      <c r="D194" s="42" t="s">
        <v>300</v>
      </c>
      <c r="E194" s="38"/>
      <c r="F194" s="38"/>
      <c r="G194" s="36">
        <v>12.6</v>
      </c>
    </row>
    <row r="195" spans="1:7" ht="12" x14ac:dyDescent="0.3">
      <c r="B195" s="42" t="s">
        <v>301</v>
      </c>
      <c r="C195" s="38"/>
      <c r="D195" s="42" t="s">
        <v>302</v>
      </c>
      <c r="E195" s="38"/>
      <c r="F195" s="38"/>
      <c r="G195" s="36">
        <v>14.756</v>
      </c>
    </row>
    <row r="196" spans="1:7" ht="12" x14ac:dyDescent="0.3">
      <c r="B196" s="42" t="s">
        <v>303</v>
      </c>
      <c r="C196" s="38"/>
      <c r="D196" s="42" t="s">
        <v>304</v>
      </c>
      <c r="E196" s="38"/>
      <c r="F196" s="38"/>
      <c r="G196" s="36">
        <v>12.494999999999999</v>
      </c>
    </row>
    <row r="197" spans="1:7" ht="12" x14ac:dyDescent="0.3">
      <c r="B197" s="42" t="s">
        <v>305</v>
      </c>
      <c r="C197" s="38"/>
      <c r="D197" s="42" t="s">
        <v>306</v>
      </c>
      <c r="E197" s="38"/>
      <c r="F197" s="38"/>
      <c r="G197" s="36">
        <v>3.14</v>
      </c>
    </row>
    <row r="198" spans="1:7" ht="12" x14ac:dyDescent="0.3">
      <c r="A198" s="26">
        <v>20</v>
      </c>
      <c r="B198" s="1" t="s">
        <v>116</v>
      </c>
      <c r="C198" s="1" t="s">
        <v>117</v>
      </c>
      <c r="D198" s="4" t="s">
        <v>120</v>
      </c>
      <c r="F198" s="27" t="s">
        <v>119</v>
      </c>
      <c r="G198" s="28">
        <f>SUM(G199)</f>
        <v>189.88499999999999</v>
      </c>
    </row>
    <row r="199" spans="1:7" ht="12" x14ac:dyDescent="0.3">
      <c r="B199" s="42" t="s">
        <v>307</v>
      </c>
      <c r="C199" s="38"/>
      <c r="D199" s="42" t="s">
        <v>308</v>
      </c>
      <c r="E199" s="38"/>
      <c r="F199" s="38"/>
      <c r="G199" s="36">
        <v>189.88499999999999</v>
      </c>
    </row>
    <row r="201" spans="1:7" ht="13" x14ac:dyDescent="0.3">
      <c r="A201" s="40" t="s">
        <v>121</v>
      </c>
      <c r="B201" s="38"/>
      <c r="C201" s="41" t="s">
        <v>122</v>
      </c>
      <c r="D201" s="38"/>
      <c r="E201" s="38"/>
    </row>
    <row r="202" spans="1:7" ht="12" x14ac:dyDescent="0.3">
      <c r="A202" s="26">
        <v>10</v>
      </c>
      <c r="B202" s="1" t="s">
        <v>116</v>
      </c>
      <c r="C202" s="1" t="s">
        <v>117</v>
      </c>
      <c r="D202" s="4" t="s">
        <v>123</v>
      </c>
      <c r="F202" s="27" t="s">
        <v>119</v>
      </c>
      <c r="G202" s="28">
        <f>SUM(G203:G209)</f>
        <v>312.02499999999998</v>
      </c>
    </row>
    <row r="203" spans="1:7" ht="12" x14ac:dyDescent="0.3">
      <c r="B203" s="42" t="s">
        <v>309</v>
      </c>
      <c r="C203" s="38"/>
      <c r="D203" s="42" t="s">
        <v>310</v>
      </c>
      <c r="E203" s="38"/>
      <c r="F203" s="38"/>
      <c r="G203" s="36">
        <v>87</v>
      </c>
    </row>
    <row r="204" spans="1:7" ht="12" x14ac:dyDescent="0.3">
      <c r="B204" s="42" t="s">
        <v>311</v>
      </c>
      <c r="C204" s="38"/>
      <c r="D204" s="42" t="s">
        <v>312</v>
      </c>
      <c r="E204" s="38"/>
      <c r="F204" s="38"/>
      <c r="G204" s="36">
        <v>69.599999999999994</v>
      </c>
    </row>
    <row r="205" spans="1:7" ht="12" x14ac:dyDescent="0.3">
      <c r="B205" s="42" t="s">
        <v>313</v>
      </c>
      <c r="C205" s="38"/>
      <c r="D205" s="42" t="s">
        <v>314</v>
      </c>
      <c r="E205" s="38"/>
      <c r="F205" s="38"/>
      <c r="G205" s="36">
        <v>56.84</v>
      </c>
    </row>
    <row r="206" spans="1:7" ht="12" x14ac:dyDescent="0.3">
      <c r="B206" s="42" t="s">
        <v>315</v>
      </c>
      <c r="C206" s="38"/>
      <c r="D206" s="42" t="s">
        <v>316</v>
      </c>
      <c r="E206" s="38"/>
      <c r="F206" s="38"/>
      <c r="G206" s="36">
        <v>47.56</v>
      </c>
    </row>
    <row r="207" spans="1:7" ht="12" x14ac:dyDescent="0.3">
      <c r="B207" s="42" t="s">
        <v>317</v>
      </c>
      <c r="C207" s="38"/>
      <c r="D207" s="42" t="s">
        <v>318</v>
      </c>
      <c r="E207" s="38"/>
      <c r="F207" s="38"/>
      <c r="G207" s="36">
        <v>15.7</v>
      </c>
    </row>
    <row r="208" spans="1:7" ht="12" x14ac:dyDescent="0.3">
      <c r="B208" s="42" t="s">
        <v>319</v>
      </c>
      <c r="C208" s="38"/>
      <c r="D208" s="42" t="s">
        <v>320</v>
      </c>
      <c r="E208" s="38"/>
      <c r="F208" s="38"/>
      <c r="G208" s="36">
        <v>21.195</v>
      </c>
    </row>
    <row r="209" spans="1:7" ht="12" x14ac:dyDescent="0.3">
      <c r="B209" s="42" t="s">
        <v>321</v>
      </c>
      <c r="C209" s="38"/>
      <c r="D209" s="42" t="s">
        <v>322</v>
      </c>
      <c r="E209" s="38"/>
      <c r="F209" s="38"/>
      <c r="G209" s="36">
        <v>14.13</v>
      </c>
    </row>
    <row r="210" spans="1:7" ht="24" x14ac:dyDescent="0.3">
      <c r="A210" s="26">
        <v>20</v>
      </c>
      <c r="B210" s="1" t="s">
        <v>124</v>
      </c>
      <c r="C210" s="1" t="s">
        <v>117</v>
      </c>
      <c r="D210" s="4" t="s">
        <v>125</v>
      </c>
      <c r="F210" s="27" t="s">
        <v>126</v>
      </c>
      <c r="G210" s="28">
        <f>SUM(G211)</f>
        <v>0.31202999999999997</v>
      </c>
    </row>
    <row r="211" spans="1:7" ht="12" x14ac:dyDescent="0.3">
      <c r="B211" s="42" t="s">
        <v>323</v>
      </c>
      <c r="C211" s="38"/>
      <c r="D211" s="42" t="s">
        <v>324</v>
      </c>
      <c r="E211" s="38"/>
      <c r="F211" s="38"/>
      <c r="G211" s="36">
        <v>0.31202999999999997</v>
      </c>
    </row>
    <row r="213" spans="1:7" ht="13" x14ac:dyDescent="0.3">
      <c r="A213" s="40" t="s">
        <v>127</v>
      </c>
      <c r="B213" s="38"/>
      <c r="C213" s="41" t="s">
        <v>128</v>
      </c>
      <c r="D213" s="38"/>
      <c r="E213" s="38"/>
    </row>
    <row r="214" spans="1:7" ht="12" x14ac:dyDescent="0.3">
      <c r="A214" s="26">
        <v>10</v>
      </c>
      <c r="B214" s="1" t="s">
        <v>129</v>
      </c>
      <c r="C214" s="1" t="s">
        <v>117</v>
      </c>
      <c r="D214" s="4" t="s">
        <v>130</v>
      </c>
      <c r="F214" s="27" t="s">
        <v>88</v>
      </c>
      <c r="G214" s="28">
        <f>SUM(G215)</f>
        <v>9.1</v>
      </c>
    </row>
    <row r="215" spans="1:7" ht="12" x14ac:dyDescent="0.3">
      <c r="B215" s="42" t="s">
        <v>323</v>
      </c>
      <c r="C215" s="38"/>
      <c r="D215" s="42" t="s">
        <v>325</v>
      </c>
      <c r="E215" s="38"/>
      <c r="F215" s="38"/>
      <c r="G215" s="36">
        <v>9.1</v>
      </c>
    </row>
    <row r="216" spans="1:7" ht="12" x14ac:dyDescent="0.3">
      <c r="A216" s="26">
        <v>20</v>
      </c>
      <c r="B216" s="1" t="s">
        <v>131</v>
      </c>
      <c r="C216" s="1" t="s">
        <v>117</v>
      </c>
      <c r="D216" s="4" t="s">
        <v>132</v>
      </c>
      <c r="F216" s="27" t="s">
        <v>88</v>
      </c>
      <c r="G216" s="28">
        <v>3</v>
      </c>
    </row>
    <row r="217" spans="1:7" ht="24" x14ac:dyDescent="0.3">
      <c r="A217" s="26">
        <v>30</v>
      </c>
      <c r="B217" s="1" t="s">
        <v>133</v>
      </c>
      <c r="C217" s="1" t="s">
        <v>134</v>
      </c>
      <c r="D217" s="4" t="s">
        <v>135</v>
      </c>
      <c r="F217" s="27" t="s">
        <v>88</v>
      </c>
      <c r="G217" s="28">
        <v>4</v>
      </c>
    </row>
    <row r="218" spans="1:7" ht="12" x14ac:dyDescent="0.3">
      <c r="A218" s="26">
        <v>40</v>
      </c>
      <c r="B218" s="1" t="s">
        <v>136</v>
      </c>
      <c r="C218" s="1" t="s">
        <v>134</v>
      </c>
      <c r="D218" s="4" t="s">
        <v>137</v>
      </c>
      <c r="F218" s="27" t="s">
        <v>88</v>
      </c>
      <c r="G218" s="28">
        <v>4</v>
      </c>
    </row>
    <row r="219" spans="1:7" ht="12" x14ac:dyDescent="0.3">
      <c r="A219" s="26">
        <v>50</v>
      </c>
      <c r="B219" s="1" t="s">
        <v>138</v>
      </c>
      <c r="C219" s="1" t="s">
        <v>134</v>
      </c>
      <c r="D219" s="4" t="s">
        <v>139</v>
      </c>
      <c r="F219" s="27" t="s">
        <v>110</v>
      </c>
      <c r="G219" s="28">
        <v>2</v>
      </c>
    </row>
    <row r="220" spans="1:7" ht="12" x14ac:dyDescent="0.3">
      <c r="A220" s="26">
        <v>60</v>
      </c>
      <c r="B220" s="1" t="s">
        <v>140</v>
      </c>
      <c r="C220" s="1" t="s">
        <v>134</v>
      </c>
      <c r="D220" s="4" t="s">
        <v>141</v>
      </c>
      <c r="F220" s="27" t="s">
        <v>110</v>
      </c>
      <c r="G220" s="28">
        <v>2</v>
      </c>
    </row>
    <row r="222" spans="1:7" ht="13" x14ac:dyDescent="0.3">
      <c r="A222" s="40" t="s">
        <v>142</v>
      </c>
      <c r="B222" s="38"/>
      <c r="C222" s="41" t="s">
        <v>143</v>
      </c>
      <c r="D222" s="38"/>
      <c r="E222" s="38"/>
    </row>
    <row r="223" spans="1:7" ht="12" x14ac:dyDescent="0.3">
      <c r="A223" s="26">
        <v>10</v>
      </c>
      <c r="B223" s="1" t="s">
        <v>144</v>
      </c>
      <c r="C223" s="1" t="s">
        <v>145</v>
      </c>
      <c r="D223" s="4" t="s">
        <v>146</v>
      </c>
      <c r="F223" s="27" t="s">
        <v>110</v>
      </c>
      <c r="G223" s="28">
        <v>1</v>
      </c>
    </row>
    <row r="225" spans="1:7" ht="13" x14ac:dyDescent="0.3">
      <c r="A225" s="40" t="s">
        <v>147</v>
      </c>
      <c r="B225" s="38"/>
      <c r="C225" s="41" t="s">
        <v>38</v>
      </c>
      <c r="D225" s="38"/>
      <c r="E225" s="38"/>
    </row>
    <row r="227" spans="1:7" ht="13" x14ac:dyDescent="0.3">
      <c r="A227" s="40" t="s">
        <v>148</v>
      </c>
      <c r="B227" s="38"/>
      <c r="C227" s="41" t="s">
        <v>149</v>
      </c>
      <c r="D227" s="38"/>
      <c r="E227" s="38"/>
    </row>
    <row r="228" spans="1:7" ht="12" x14ac:dyDescent="0.3">
      <c r="A228" s="26">
        <v>10</v>
      </c>
      <c r="B228" s="1" t="s">
        <v>66</v>
      </c>
      <c r="C228" s="1" t="s">
        <v>67</v>
      </c>
      <c r="D228" s="4" t="s">
        <v>68</v>
      </c>
      <c r="F228" s="27" t="s">
        <v>69</v>
      </c>
      <c r="G228" s="28">
        <f>SUM(G229)</f>
        <v>30</v>
      </c>
    </row>
    <row r="229" spans="1:7" ht="12" x14ac:dyDescent="0.3">
      <c r="B229" s="42" t="s">
        <v>326</v>
      </c>
      <c r="C229" s="38"/>
      <c r="D229" s="42" t="s">
        <v>327</v>
      </c>
      <c r="E229" s="38"/>
      <c r="F229" s="38"/>
      <c r="G229" s="36">
        <v>30</v>
      </c>
    </row>
    <row r="230" spans="1:7" ht="24" x14ac:dyDescent="0.3">
      <c r="A230" s="26">
        <v>20</v>
      </c>
      <c r="B230" s="1" t="s">
        <v>70</v>
      </c>
      <c r="C230" s="1" t="s">
        <v>71</v>
      </c>
      <c r="D230" s="4" t="s">
        <v>72</v>
      </c>
      <c r="F230" s="27" t="s">
        <v>69</v>
      </c>
      <c r="G230" s="28">
        <f>SUM(G231)</f>
        <v>30</v>
      </c>
    </row>
    <row r="231" spans="1:7" ht="12" x14ac:dyDescent="0.3">
      <c r="B231" s="42" t="s">
        <v>326</v>
      </c>
      <c r="C231" s="38"/>
      <c r="D231" s="42" t="s">
        <v>327</v>
      </c>
      <c r="E231" s="38"/>
      <c r="F231" s="38"/>
      <c r="G231" s="36">
        <v>30</v>
      </c>
    </row>
    <row r="232" spans="1:7" ht="12" x14ac:dyDescent="0.3">
      <c r="A232" s="26">
        <v>30</v>
      </c>
      <c r="B232" s="1" t="s">
        <v>76</v>
      </c>
      <c r="C232" s="1" t="s">
        <v>67</v>
      </c>
      <c r="D232" s="4" t="s">
        <v>77</v>
      </c>
      <c r="F232" s="27" t="s">
        <v>69</v>
      </c>
      <c r="G232" s="28">
        <f>SUM(G233)</f>
        <v>30</v>
      </c>
    </row>
    <row r="233" spans="1:7" ht="12" x14ac:dyDescent="0.3">
      <c r="B233" s="42" t="s">
        <v>326</v>
      </c>
      <c r="C233" s="38"/>
      <c r="D233" s="42" t="s">
        <v>327</v>
      </c>
      <c r="E233" s="38"/>
      <c r="F233" s="38"/>
      <c r="G233" s="36">
        <v>30</v>
      </c>
    </row>
    <row r="234" spans="1:7" ht="12" x14ac:dyDescent="0.3">
      <c r="A234" s="26">
        <v>40</v>
      </c>
      <c r="B234" s="1" t="s">
        <v>81</v>
      </c>
      <c r="C234" s="1" t="s">
        <v>79</v>
      </c>
      <c r="D234" s="4" t="s">
        <v>82</v>
      </c>
      <c r="F234" s="27" t="s">
        <v>69</v>
      </c>
      <c r="G234" s="28">
        <f>SUM(G235)</f>
        <v>30</v>
      </c>
    </row>
    <row r="235" spans="1:7" ht="12" x14ac:dyDescent="0.3">
      <c r="B235" s="42" t="s">
        <v>326</v>
      </c>
      <c r="C235" s="38"/>
      <c r="D235" s="42" t="s">
        <v>328</v>
      </c>
      <c r="E235" s="38"/>
      <c r="F235" s="38"/>
      <c r="G235" s="36">
        <v>30</v>
      </c>
    </row>
    <row r="236" spans="1:7" ht="12" x14ac:dyDescent="0.3">
      <c r="A236" s="26">
        <v>50</v>
      </c>
      <c r="B236" s="1" t="s">
        <v>83</v>
      </c>
      <c r="C236" s="1" t="s">
        <v>79</v>
      </c>
      <c r="D236" s="4" t="s">
        <v>150</v>
      </c>
      <c r="F236" s="27" t="s">
        <v>69</v>
      </c>
      <c r="G236" s="28">
        <f>SUM(G237)</f>
        <v>30</v>
      </c>
    </row>
    <row r="237" spans="1:7" ht="12" x14ac:dyDescent="0.3">
      <c r="B237" s="42" t="s">
        <v>326</v>
      </c>
      <c r="C237" s="38"/>
      <c r="D237" s="42" t="s">
        <v>328</v>
      </c>
      <c r="E237" s="38"/>
      <c r="F237" s="38"/>
      <c r="G237" s="36">
        <v>30</v>
      </c>
    </row>
    <row r="238" spans="1:7" ht="12" x14ac:dyDescent="0.3">
      <c r="A238" s="26">
        <v>60</v>
      </c>
      <c r="B238" s="1" t="s">
        <v>151</v>
      </c>
      <c r="C238" s="1" t="s">
        <v>79</v>
      </c>
      <c r="D238" s="4" t="s">
        <v>152</v>
      </c>
      <c r="F238" s="27" t="s">
        <v>69</v>
      </c>
      <c r="G238" s="28">
        <v>30</v>
      </c>
    </row>
    <row r="239" spans="1:7" ht="12" x14ac:dyDescent="0.3">
      <c r="A239" s="26">
        <v>70</v>
      </c>
      <c r="B239" s="1" t="s">
        <v>153</v>
      </c>
      <c r="C239" s="1" t="s">
        <v>79</v>
      </c>
      <c r="D239" s="4" t="s">
        <v>154</v>
      </c>
      <c r="F239" s="27" t="s">
        <v>69</v>
      </c>
      <c r="G239" s="28">
        <v>30</v>
      </c>
    </row>
    <row r="241" spans="1:7" ht="13" x14ac:dyDescent="0.3">
      <c r="A241" s="40" t="s">
        <v>155</v>
      </c>
      <c r="B241" s="38"/>
      <c r="C241" s="41" t="s">
        <v>156</v>
      </c>
      <c r="D241" s="38"/>
      <c r="E241" s="38"/>
    </row>
    <row r="242" spans="1:7" ht="12" x14ac:dyDescent="0.3">
      <c r="A242" s="26">
        <v>10</v>
      </c>
      <c r="B242" s="1" t="s">
        <v>151</v>
      </c>
      <c r="C242" s="1" t="s">
        <v>79</v>
      </c>
      <c r="D242" s="4" t="s">
        <v>152</v>
      </c>
      <c r="F242" s="27" t="s">
        <v>69</v>
      </c>
      <c r="G242" s="28">
        <f>SUM(G243)</f>
        <v>53.2</v>
      </c>
    </row>
    <row r="243" spans="1:7" ht="12" x14ac:dyDescent="0.3">
      <c r="B243" s="42" t="s">
        <v>326</v>
      </c>
      <c r="C243" s="38"/>
      <c r="D243" s="42" t="s">
        <v>329</v>
      </c>
      <c r="E243" s="38"/>
      <c r="F243" s="38"/>
      <c r="G243" s="36">
        <v>53.2</v>
      </c>
    </row>
    <row r="244" spans="1:7" ht="24" x14ac:dyDescent="0.3">
      <c r="A244" s="26">
        <v>20</v>
      </c>
      <c r="B244" s="1" t="s">
        <v>157</v>
      </c>
      <c r="C244" s="1" t="s">
        <v>79</v>
      </c>
      <c r="D244" s="4" t="s">
        <v>158</v>
      </c>
      <c r="F244" s="27" t="s">
        <v>69</v>
      </c>
      <c r="G244" s="28">
        <f>SUM(G245)</f>
        <v>53.2</v>
      </c>
    </row>
    <row r="245" spans="1:7" ht="12" x14ac:dyDescent="0.3">
      <c r="B245" s="42" t="s">
        <v>326</v>
      </c>
      <c r="C245" s="38"/>
      <c r="D245" s="42" t="s">
        <v>329</v>
      </c>
      <c r="E245" s="38"/>
      <c r="F245" s="38"/>
      <c r="G245" s="36">
        <v>53.2</v>
      </c>
    </row>
    <row r="247" spans="1:7" ht="13" x14ac:dyDescent="0.3">
      <c r="A247" s="40" t="s">
        <v>159</v>
      </c>
      <c r="B247" s="38"/>
      <c r="C247" s="41" t="s">
        <v>160</v>
      </c>
      <c r="D247" s="38"/>
      <c r="E247" s="38"/>
    </row>
    <row r="248" spans="1:7" ht="12" x14ac:dyDescent="0.3">
      <c r="A248" s="26">
        <v>10</v>
      </c>
      <c r="B248" s="1" t="s">
        <v>161</v>
      </c>
      <c r="C248" s="1" t="s">
        <v>162</v>
      </c>
      <c r="D248" s="4" t="s">
        <v>163</v>
      </c>
      <c r="F248" s="27" t="s">
        <v>110</v>
      </c>
      <c r="G248" s="28">
        <v>1</v>
      </c>
    </row>
    <row r="249" spans="1:7" ht="12" x14ac:dyDescent="0.3">
      <c r="A249" s="26">
        <v>20</v>
      </c>
      <c r="B249" s="1" t="s">
        <v>164</v>
      </c>
      <c r="C249" s="1" t="s">
        <v>162</v>
      </c>
      <c r="D249" s="4" t="s">
        <v>165</v>
      </c>
      <c r="F249" s="27" t="s">
        <v>110</v>
      </c>
      <c r="G249" s="28">
        <v>1</v>
      </c>
    </row>
    <row r="250" spans="1:7" ht="12" x14ac:dyDescent="0.3">
      <c r="A250" s="26">
        <v>30</v>
      </c>
      <c r="B250" s="1" t="s">
        <v>166</v>
      </c>
      <c r="C250" s="1" t="s">
        <v>162</v>
      </c>
      <c r="D250" s="4" t="s">
        <v>167</v>
      </c>
      <c r="F250" s="27" t="s">
        <v>88</v>
      </c>
      <c r="G250" s="28">
        <f>SUM(G251)</f>
        <v>15</v>
      </c>
    </row>
    <row r="251" spans="1:7" ht="12" x14ac:dyDescent="0.3">
      <c r="B251" s="42" t="s">
        <v>323</v>
      </c>
      <c r="C251" s="38"/>
      <c r="D251" s="42" t="s">
        <v>330</v>
      </c>
      <c r="E251" s="38"/>
      <c r="F251" s="38"/>
      <c r="G251" s="36">
        <v>15</v>
      </c>
    </row>
    <row r="252" spans="1:7" ht="12" x14ac:dyDescent="0.3">
      <c r="A252" s="26">
        <v>40</v>
      </c>
      <c r="B252" s="1" t="s">
        <v>168</v>
      </c>
      <c r="C252" s="1" t="s">
        <v>162</v>
      </c>
      <c r="D252" s="4" t="s">
        <v>169</v>
      </c>
      <c r="F252" s="27" t="s">
        <v>170</v>
      </c>
      <c r="G252" s="28">
        <v>2</v>
      </c>
    </row>
    <row r="253" spans="1:7" ht="24" x14ac:dyDescent="0.3">
      <c r="A253" s="26">
        <v>50</v>
      </c>
      <c r="B253" s="1" t="s">
        <v>171</v>
      </c>
      <c r="C253" s="1" t="s">
        <v>162</v>
      </c>
      <c r="D253" s="4" t="s">
        <v>172</v>
      </c>
      <c r="F253" s="27" t="s">
        <v>170</v>
      </c>
      <c r="G253" s="28">
        <v>1</v>
      </c>
    </row>
    <row r="254" spans="1:7" ht="12" x14ac:dyDescent="0.3">
      <c r="A254" s="26">
        <v>60</v>
      </c>
      <c r="B254" s="1" t="s">
        <v>173</v>
      </c>
      <c r="C254" s="1" t="s">
        <v>162</v>
      </c>
      <c r="D254" s="4" t="s">
        <v>174</v>
      </c>
      <c r="F254" s="27" t="s">
        <v>170</v>
      </c>
      <c r="G254" s="28">
        <v>1</v>
      </c>
    </row>
    <row r="255" spans="1:7" ht="24" x14ac:dyDescent="0.3">
      <c r="A255" s="26">
        <v>70</v>
      </c>
      <c r="B255" s="1" t="s">
        <v>175</v>
      </c>
      <c r="C255" s="1" t="s">
        <v>162</v>
      </c>
      <c r="D255" s="4" t="s">
        <v>176</v>
      </c>
      <c r="F255" s="27" t="s">
        <v>170</v>
      </c>
      <c r="G255" s="28">
        <v>1</v>
      </c>
    </row>
    <row r="257" spans="1:7" ht="13" x14ac:dyDescent="0.3">
      <c r="A257" s="40" t="s">
        <v>177</v>
      </c>
      <c r="B257" s="38"/>
      <c r="C257" s="41" t="s">
        <v>178</v>
      </c>
      <c r="D257" s="38"/>
      <c r="E257" s="38"/>
    </row>
    <row r="258" spans="1:7" ht="12" x14ac:dyDescent="0.3">
      <c r="A258" s="26">
        <v>10</v>
      </c>
      <c r="B258" s="1" t="s">
        <v>179</v>
      </c>
      <c r="C258" s="1" t="s">
        <v>145</v>
      </c>
      <c r="D258" s="4" t="s">
        <v>180</v>
      </c>
      <c r="F258" s="27" t="s">
        <v>110</v>
      </c>
      <c r="G258" s="28">
        <v>1</v>
      </c>
    </row>
    <row r="259" spans="1:7" ht="12" x14ac:dyDescent="0.3">
      <c r="A259" s="26">
        <v>20</v>
      </c>
      <c r="B259" s="1" t="s">
        <v>164</v>
      </c>
      <c r="C259" s="1" t="s">
        <v>145</v>
      </c>
      <c r="D259" s="4" t="s">
        <v>181</v>
      </c>
      <c r="F259" s="27" t="s">
        <v>110</v>
      </c>
      <c r="G259" s="28">
        <v>1</v>
      </c>
    </row>
    <row r="260" spans="1:7" ht="24" x14ac:dyDescent="0.3">
      <c r="A260" s="26">
        <v>30</v>
      </c>
      <c r="B260" s="1" t="s">
        <v>182</v>
      </c>
      <c r="C260" s="1" t="s">
        <v>145</v>
      </c>
      <c r="D260" s="4" t="s">
        <v>183</v>
      </c>
      <c r="F260" s="27" t="s">
        <v>110</v>
      </c>
      <c r="G260" s="28">
        <v>2</v>
      </c>
    </row>
    <row r="261" spans="1:7" ht="12" x14ac:dyDescent="0.3">
      <c r="A261" s="26">
        <v>40</v>
      </c>
      <c r="B261" s="1" t="s">
        <v>184</v>
      </c>
      <c r="C261" s="1" t="s">
        <v>145</v>
      </c>
      <c r="D261" s="4" t="s">
        <v>185</v>
      </c>
      <c r="F261" s="27" t="s">
        <v>170</v>
      </c>
      <c r="G261" s="28">
        <v>1</v>
      </c>
    </row>
    <row r="262" spans="1:7" ht="12" x14ac:dyDescent="0.3">
      <c r="A262" s="26">
        <v>50</v>
      </c>
      <c r="B262" s="1" t="s">
        <v>144</v>
      </c>
      <c r="C262" s="1" t="s">
        <v>145</v>
      </c>
      <c r="D262" s="4" t="s">
        <v>186</v>
      </c>
      <c r="F262" s="27" t="s">
        <v>110</v>
      </c>
      <c r="G262" s="28">
        <v>1</v>
      </c>
    </row>
  </sheetData>
  <mergeCells count="374">
    <mergeCell ref="A257:B257"/>
    <mergeCell ref="C257:E257"/>
    <mergeCell ref="B245:C245"/>
    <mergeCell ref="D245:F245"/>
    <mergeCell ref="A247:B247"/>
    <mergeCell ref="C247:E247"/>
    <mergeCell ref="B251:C251"/>
    <mergeCell ref="D251:F251"/>
    <mergeCell ref="B237:C237"/>
    <mergeCell ref="D237:F237"/>
    <mergeCell ref="A241:B241"/>
    <mergeCell ref="C241:E241"/>
    <mergeCell ref="B243:C243"/>
    <mergeCell ref="D243:F243"/>
    <mergeCell ref="B231:C231"/>
    <mergeCell ref="D231:F231"/>
    <mergeCell ref="B233:C233"/>
    <mergeCell ref="D233:F233"/>
    <mergeCell ref="B235:C235"/>
    <mergeCell ref="D235:F235"/>
    <mergeCell ref="A225:B225"/>
    <mergeCell ref="C225:E225"/>
    <mergeCell ref="A227:B227"/>
    <mergeCell ref="C227:E227"/>
    <mergeCell ref="B229:C229"/>
    <mergeCell ref="D229:F229"/>
    <mergeCell ref="A213:B213"/>
    <mergeCell ref="C213:E213"/>
    <mergeCell ref="B215:C215"/>
    <mergeCell ref="D215:F215"/>
    <mergeCell ref="A222:B222"/>
    <mergeCell ref="C222:E222"/>
    <mergeCell ref="B208:C208"/>
    <mergeCell ref="D208:F208"/>
    <mergeCell ref="B209:C209"/>
    <mergeCell ref="D209:F209"/>
    <mergeCell ref="B211:C211"/>
    <mergeCell ref="D211:F211"/>
    <mergeCell ref="B205:C205"/>
    <mergeCell ref="D205:F205"/>
    <mergeCell ref="B206:C206"/>
    <mergeCell ref="D206:F206"/>
    <mergeCell ref="B207:C207"/>
    <mergeCell ref="D207:F207"/>
    <mergeCell ref="A201:B201"/>
    <mergeCell ref="C201:E201"/>
    <mergeCell ref="B203:C203"/>
    <mergeCell ref="D203:F203"/>
    <mergeCell ref="B204:C204"/>
    <mergeCell ref="D204:F204"/>
    <mergeCell ref="B196:C196"/>
    <mergeCell ref="D196:F196"/>
    <mergeCell ref="B197:C197"/>
    <mergeCell ref="D197:F197"/>
    <mergeCell ref="B199:C199"/>
    <mergeCell ref="D199:F199"/>
    <mergeCell ref="B193:C193"/>
    <mergeCell ref="D193:F193"/>
    <mergeCell ref="B194:C194"/>
    <mergeCell ref="D194:F194"/>
    <mergeCell ref="B195:C195"/>
    <mergeCell ref="D195:F195"/>
    <mergeCell ref="B187:C187"/>
    <mergeCell ref="D187:F187"/>
    <mergeCell ref="A189:B189"/>
    <mergeCell ref="C189:E189"/>
    <mergeCell ref="A191:B191"/>
    <mergeCell ref="C191:E191"/>
    <mergeCell ref="B183:C183"/>
    <mergeCell ref="D183:F183"/>
    <mergeCell ref="B184:C184"/>
    <mergeCell ref="D184:F184"/>
    <mergeCell ref="B186:C186"/>
    <mergeCell ref="D186:F186"/>
    <mergeCell ref="B178:C178"/>
    <mergeCell ref="D178:F178"/>
    <mergeCell ref="B180:C180"/>
    <mergeCell ref="D180:F180"/>
    <mergeCell ref="B181:C181"/>
    <mergeCell ref="D181:F181"/>
    <mergeCell ref="B175:C175"/>
    <mergeCell ref="D175:F175"/>
    <mergeCell ref="B176:C176"/>
    <mergeCell ref="D176:F176"/>
    <mergeCell ref="B177:C177"/>
    <mergeCell ref="D177:F177"/>
    <mergeCell ref="B170:C170"/>
    <mergeCell ref="D170:F170"/>
    <mergeCell ref="B171:C171"/>
    <mergeCell ref="D171:F171"/>
    <mergeCell ref="B173:C173"/>
    <mergeCell ref="D173:F173"/>
    <mergeCell ref="B164:C164"/>
    <mergeCell ref="D164:F164"/>
    <mergeCell ref="B166:C166"/>
    <mergeCell ref="D166:F166"/>
    <mergeCell ref="A168:B168"/>
    <mergeCell ref="C168:E168"/>
    <mergeCell ref="B160:C160"/>
    <mergeCell ref="D160:F160"/>
    <mergeCell ref="B161:C161"/>
    <mergeCell ref="D161:F161"/>
    <mergeCell ref="B162:C162"/>
    <mergeCell ref="D162:F162"/>
    <mergeCell ref="B157:C157"/>
    <mergeCell ref="D157:F157"/>
    <mergeCell ref="B158:C158"/>
    <mergeCell ref="D158:F158"/>
    <mergeCell ref="B159:C159"/>
    <mergeCell ref="D159:F159"/>
    <mergeCell ref="B154:C154"/>
    <mergeCell ref="D154:F154"/>
    <mergeCell ref="B155:C155"/>
    <mergeCell ref="D155:F155"/>
    <mergeCell ref="B156:C156"/>
    <mergeCell ref="D156:F156"/>
    <mergeCell ref="B151:C151"/>
    <mergeCell ref="D151:F151"/>
    <mergeCell ref="B152:C152"/>
    <mergeCell ref="D152:F152"/>
    <mergeCell ref="B153:C153"/>
    <mergeCell ref="D153:F153"/>
    <mergeCell ref="B148:C148"/>
    <mergeCell ref="D148:F148"/>
    <mergeCell ref="B149:C149"/>
    <mergeCell ref="D149:F149"/>
    <mergeCell ref="B150:C150"/>
    <mergeCell ref="D150:F150"/>
    <mergeCell ref="B144:C144"/>
    <mergeCell ref="D144:F144"/>
    <mergeCell ref="B146:C146"/>
    <mergeCell ref="D146:F146"/>
    <mergeCell ref="B147:C147"/>
    <mergeCell ref="D147:F147"/>
    <mergeCell ref="B140:C140"/>
    <mergeCell ref="D140:F140"/>
    <mergeCell ref="B141:C141"/>
    <mergeCell ref="D141:F141"/>
    <mergeCell ref="B142:C142"/>
    <mergeCell ref="D142:F142"/>
    <mergeCell ref="B137:C137"/>
    <mergeCell ref="D137:F137"/>
    <mergeCell ref="B138:C138"/>
    <mergeCell ref="D138:F138"/>
    <mergeCell ref="B139:C139"/>
    <mergeCell ref="D139:F139"/>
    <mergeCell ref="B134:C134"/>
    <mergeCell ref="D134:F134"/>
    <mergeCell ref="B135:C135"/>
    <mergeCell ref="D135:F135"/>
    <mergeCell ref="B136:C136"/>
    <mergeCell ref="D136:F136"/>
    <mergeCell ref="B131:C131"/>
    <mergeCell ref="D131:F131"/>
    <mergeCell ref="B132:C132"/>
    <mergeCell ref="D132:F132"/>
    <mergeCell ref="B133:C133"/>
    <mergeCell ref="D133:F133"/>
    <mergeCell ref="B128:C128"/>
    <mergeCell ref="D128:F128"/>
    <mergeCell ref="B129:C129"/>
    <mergeCell ref="D129:F129"/>
    <mergeCell ref="B130:C130"/>
    <mergeCell ref="D130:F130"/>
    <mergeCell ref="B124:C124"/>
    <mergeCell ref="D124:F124"/>
    <mergeCell ref="B126:C126"/>
    <mergeCell ref="D126:F126"/>
    <mergeCell ref="B127:C127"/>
    <mergeCell ref="D127:F127"/>
    <mergeCell ref="B121:C121"/>
    <mergeCell ref="D121:F121"/>
    <mergeCell ref="B122:C122"/>
    <mergeCell ref="D122:F122"/>
    <mergeCell ref="B123:C123"/>
    <mergeCell ref="D123:F123"/>
    <mergeCell ref="B118:C118"/>
    <mergeCell ref="D118:F118"/>
    <mergeCell ref="B119:C119"/>
    <mergeCell ref="D119:F119"/>
    <mergeCell ref="B120:C120"/>
    <mergeCell ref="D120:F120"/>
    <mergeCell ref="B115:C115"/>
    <mergeCell ref="D115:F115"/>
    <mergeCell ref="B116:C116"/>
    <mergeCell ref="D116:F116"/>
    <mergeCell ref="B117:C117"/>
    <mergeCell ref="D117:F117"/>
    <mergeCell ref="B112:C112"/>
    <mergeCell ref="D112:F112"/>
    <mergeCell ref="B113:C113"/>
    <mergeCell ref="D113:F113"/>
    <mergeCell ref="B114:C114"/>
    <mergeCell ref="D114:F114"/>
    <mergeCell ref="B109:C109"/>
    <mergeCell ref="D109:F109"/>
    <mergeCell ref="B110:C110"/>
    <mergeCell ref="D110:F110"/>
    <mergeCell ref="B111:C111"/>
    <mergeCell ref="D111:F111"/>
    <mergeCell ref="B104:C104"/>
    <mergeCell ref="D104:F104"/>
    <mergeCell ref="A106:B106"/>
    <mergeCell ref="C106:E106"/>
    <mergeCell ref="B108:C108"/>
    <mergeCell ref="D108:F108"/>
    <mergeCell ref="B101:C101"/>
    <mergeCell ref="D101:F101"/>
    <mergeCell ref="B102:C102"/>
    <mergeCell ref="D102:F102"/>
    <mergeCell ref="B103:C103"/>
    <mergeCell ref="D103:F103"/>
    <mergeCell ref="B97:C97"/>
    <mergeCell ref="D97:F97"/>
    <mergeCell ref="B98:C98"/>
    <mergeCell ref="D98:F98"/>
    <mergeCell ref="B100:C100"/>
    <mergeCell ref="D100:F100"/>
    <mergeCell ref="B94:C94"/>
    <mergeCell ref="D94:F94"/>
    <mergeCell ref="B95:C95"/>
    <mergeCell ref="D95:F95"/>
    <mergeCell ref="B96:C96"/>
    <mergeCell ref="D96:F96"/>
    <mergeCell ref="B89:C89"/>
    <mergeCell ref="D89:F89"/>
    <mergeCell ref="B90:C90"/>
    <mergeCell ref="D90:F90"/>
    <mergeCell ref="B92:C92"/>
    <mergeCell ref="D92:F92"/>
    <mergeCell ref="B86:C86"/>
    <mergeCell ref="D86:F86"/>
    <mergeCell ref="B87:C87"/>
    <mergeCell ref="D87:F87"/>
    <mergeCell ref="B88:C88"/>
    <mergeCell ref="D88:F88"/>
    <mergeCell ref="B82:C82"/>
    <mergeCell ref="D82:F82"/>
    <mergeCell ref="B83:C83"/>
    <mergeCell ref="D83:F83"/>
    <mergeCell ref="B85:C85"/>
    <mergeCell ref="D85:F85"/>
    <mergeCell ref="B79:C79"/>
    <mergeCell ref="D79:F79"/>
    <mergeCell ref="B80:C80"/>
    <mergeCell ref="D80:F80"/>
    <mergeCell ref="B81:C81"/>
    <mergeCell ref="D81:F81"/>
    <mergeCell ref="B75:C75"/>
    <mergeCell ref="D75:F75"/>
    <mergeCell ref="B77:C77"/>
    <mergeCell ref="D77:F77"/>
    <mergeCell ref="B78:C78"/>
    <mergeCell ref="D78:F78"/>
    <mergeCell ref="B72:C72"/>
    <mergeCell ref="D72:F72"/>
    <mergeCell ref="B73:C73"/>
    <mergeCell ref="D73:F73"/>
    <mergeCell ref="B74:C74"/>
    <mergeCell ref="D74:F74"/>
    <mergeCell ref="B69:C69"/>
    <mergeCell ref="D69:F69"/>
    <mergeCell ref="B70:C70"/>
    <mergeCell ref="D70:F70"/>
    <mergeCell ref="B71:C71"/>
    <mergeCell ref="D71:F71"/>
    <mergeCell ref="B66:C66"/>
    <mergeCell ref="D66:F66"/>
    <mergeCell ref="B67:C67"/>
    <mergeCell ref="D67:F67"/>
    <mergeCell ref="B68:C68"/>
    <mergeCell ref="D68:F68"/>
    <mergeCell ref="B62:C62"/>
    <mergeCell ref="D62:F62"/>
    <mergeCell ref="B63:C63"/>
    <mergeCell ref="D63:F63"/>
    <mergeCell ref="B64:C64"/>
    <mergeCell ref="D64:F64"/>
    <mergeCell ref="B59:C59"/>
    <mergeCell ref="D59:F59"/>
    <mergeCell ref="B60:C60"/>
    <mergeCell ref="D60:F60"/>
    <mergeCell ref="B61:C61"/>
    <mergeCell ref="D61:F61"/>
    <mergeCell ref="B55:C55"/>
    <mergeCell ref="D55:F55"/>
    <mergeCell ref="B56:C56"/>
    <mergeCell ref="D56:F56"/>
    <mergeCell ref="B58:C58"/>
    <mergeCell ref="D58:F58"/>
    <mergeCell ref="B52:C52"/>
    <mergeCell ref="D52:F52"/>
    <mergeCell ref="B53:C53"/>
    <mergeCell ref="D53:F53"/>
    <mergeCell ref="B54:C54"/>
    <mergeCell ref="D54:F54"/>
    <mergeCell ref="B49:C49"/>
    <mergeCell ref="D49:F49"/>
    <mergeCell ref="B50:C50"/>
    <mergeCell ref="D50:F50"/>
    <mergeCell ref="B51:C51"/>
    <mergeCell ref="D51:F51"/>
    <mergeCell ref="B45:C45"/>
    <mergeCell ref="D45:F45"/>
    <mergeCell ref="B47:C47"/>
    <mergeCell ref="D47:F47"/>
    <mergeCell ref="B48:C48"/>
    <mergeCell ref="D48:F48"/>
    <mergeCell ref="B42:C42"/>
    <mergeCell ref="D42:F42"/>
    <mergeCell ref="B43:C43"/>
    <mergeCell ref="D43:F43"/>
    <mergeCell ref="B44:C44"/>
    <mergeCell ref="D44:F44"/>
    <mergeCell ref="B39:C39"/>
    <mergeCell ref="D39:F39"/>
    <mergeCell ref="B40:C40"/>
    <mergeCell ref="D40:F40"/>
    <mergeCell ref="B41:C41"/>
    <mergeCell ref="D41:F41"/>
    <mergeCell ref="B35:C35"/>
    <mergeCell ref="D35:F35"/>
    <mergeCell ref="B36:C36"/>
    <mergeCell ref="D36:F36"/>
    <mergeCell ref="B37:C37"/>
    <mergeCell ref="D37:F37"/>
    <mergeCell ref="B32:C32"/>
    <mergeCell ref="D32:F32"/>
    <mergeCell ref="B33:C33"/>
    <mergeCell ref="D33:F33"/>
    <mergeCell ref="B34:C34"/>
    <mergeCell ref="D34:F34"/>
    <mergeCell ref="B28:C28"/>
    <mergeCell ref="D28:F28"/>
    <mergeCell ref="B29:C29"/>
    <mergeCell ref="D29:F29"/>
    <mergeCell ref="B30:C30"/>
    <mergeCell ref="D30:F30"/>
    <mergeCell ref="B25:C25"/>
    <mergeCell ref="D25:F25"/>
    <mergeCell ref="B26:C26"/>
    <mergeCell ref="D26:F26"/>
    <mergeCell ref="B27:C27"/>
    <mergeCell ref="D27:F27"/>
    <mergeCell ref="B22:C22"/>
    <mergeCell ref="D22:F22"/>
    <mergeCell ref="B23:C23"/>
    <mergeCell ref="D23:F23"/>
    <mergeCell ref="B24:C24"/>
    <mergeCell ref="D24:F24"/>
    <mergeCell ref="B19:C19"/>
    <mergeCell ref="D19:F19"/>
    <mergeCell ref="B20:C20"/>
    <mergeCell ref="D20:F20"/>
    <mergeCell ref="B21:C21"/>
    <mergeCell ref="D21:F21"/>
    <mergeCell ref="B16:C16"/>
    <mergeCell ref="D16:F16"/>
    <mergeCell ref="B17:C17"/>
    <mergeCell ref="D17:F17"/>
    <mergeCell ref="B18:C18"/>
    <mergeCell ref="D18:F18"/>
    <mergeCell ref="A12:B12"/>
    <mergeCell ref="C12:E12"/>
    <mergeCell ref="B14:C14"/>
    <mergeCell ref="D14:F14"/>
    <mergeCell ref="B15:C15"/>
    <mergeCell ref="D15:F15"/>
    <mergeCell ref="A1:E1"/>
    <mergeCell ref="B3:E3"/>
    <mergeCell ref="B4:E4"/>
    <mergeCell ref="B5:E5"/>
    <mergeCell ref="A10:B10"/>
    <mergeCell ref="C10:E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</vt:lpstr>
      <vt:lpstr>Kosztorys</vt:lpstr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Admin</cp:lastModifiedBy>
  <dcterms:created xsi:type="dcterms:W3CDTF">2020-07-17T12:09:55Z</dcterms:created>
  <dcterms:modified xsi:type="dcterms:W3CDTF">2020-07-17T12:11:53Z</dcterms:modified>
</cp:coreProperties>
</file>